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02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K66" i="1" l="1"/>
  <c r="N66" i="1"/>
  <c r="M66" i="1"/>
  <c r="L66" i="1"/>
  <c r="J66" i="1"/>
  <c r="I66" i="1"/>
  <c r="H66" i="1"/>
  <c r="G66" i="1"/>
  <c r="F66" i="1"/>
  <c r="E66" i="1"/>
  <c r="D66" i="1"/>
  <c r="C66" i="1"/>
  <c r="B66" i="1"/>
  <c r="N62" i="1" l="1"/>
  <c r="N63" i="1"/>
  <c r="N64" i="1"/>
  <c r="N65" i="1"/>
  <c r="M65" i="1"/>
  <c r="L65" i="1"/>
  <c r="K65" i="1"/>
  <c r="J65" i="1"/>
  <c r="I65" i="1"/>
  <c r="H65" i="1"/>
  <c r="G65" i="1"/>
  <c r="F65" i="1"/>
  <c r="E65" i="1"/>
  <c r="D65" i="1"/>
  <c r="C65" i="1"/>
  <c r="M64" i="1"/>
  <c r="L64" i="1"/>
  <c r="K64" i="1"/>
  <c r="J64" i="1"/>
  <c r="I64" i="1"/>
  <c r="H64" i="1"/>
  <c r="G64" i="1"/>
  <c r="F64" i="1"/>
  <c r="E64" i="1"/>
  <c r="D64" i="1"/>
  <c r="C64" i="1"/>
  <c r="M63" i="1"/>
  <c r="L63" i="1"/>
  <c r="K63" i="1"/>
  <c r="J63" i="1"/>
  <c r="I63" i="1"/>
  <c r="H63" i="1"/>
  <c r="G63" i="1"/>
  <c r="F63" i="1"/>
  <c r="E63" i="1"/>
  <c r="D63" i="1"/>
  <c r="C63" i="1"/>
  <c r="M62" i="1"/>
  <c r="L62" i="1"/>
  <c r="K62" i="1"/>
  <c r="J62" i="1"/>
  <c r="I62" i="1"/>
  <c r="H62" i="1"/>
  <c r="G62" i="1"/>
  <c r="F62" i="1"/>
  <c r="E62" i="1"/>
  <c r="D62" i="1"/>
  <c r="C62" i="1"/>
  <c r="B65" i="1"/>
  <c r="B64" i="1"/>
  <c r="B63" i="1"/>
  <c r="B62" i="1"/>
</calcChain>
</file>

<file path=xl/sharedStrings.xml><?xml version="1.0" encoding="utf-8"?>
<sst xmlns="http://schemas.openxmlformats.org/spreadsheetml/2006/main" count="31" uniqueCount="30">
  <si>
    <t>P</t>
  </si>
  <si>
    <t>K</t>
  </si>
  <si>
    <t>Arg</t>
  </si>
  <si>
    <t>MO</t>
  </si>
  <si>
    <t>pH</t>
  </si>
  <si>
    <t>SMP</t>
  </si>
  <si>
    <t>Al</t>
  </si>
  <si>
    <t>Ca</t>
  </si>
  <si>
    <t>Mg</t>
  </si>
  <si>
    <t>pH7</t>
  </si>
  <si>
    <t>Efet.</t>
  </si>
  <si>
    <t>Bases</t>
  </si>
  <si>
    <t>-mg/dm3-</t>
  </si>
  <si>
    <t>----------cmolc/dm3---------</t>
  </si>
  <si>
    <t xml:space="preserve">PROGRAMA ESTADUAL DE CORREÇÃO DA ACIDEZ DO SOLO </t>
  </si>
  <si>
    <t>RESULTADOS DAS ANÁLISES DE SOLO DO MUNICÍPIO DE BARÃO DO COTEGIPE</t>
  </si>
  <si>
    <t>Saturação CTC (%)</t>
  </si>
  <si>
    <t>Calcário 100%</t>
  </si>
  <si>
    <t xml:space="preserve">Efetiva </t>
  </si>
  <si>
    <t xml:space="preserve">pH7 </t>
  </si>
  <si>
    <t>PD</t>
  </si>
  <si>
    <t>PC</t>
  </si>
  <si>
    <t xml:space="preserve"> % </t>
  </si>
  <si>
    <t>t/ha</t>
  </si>
  <si>
    <t>Desvio Padrão</t>
  </si>
  <si>
    <t>MÉDIA</t>
  </si>
  <si>
    <t>CTC</t>
  </si>
  <si>
    <t>Valor Máximo</t>
  </si>
  <si>
    <t>Valor Mínimo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</si>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</sst>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1" fillId="0" borderId="6" xfId="0" applyFont="1" applyBorder="1" applyAlignment="1">
      <alignment horizontal="center"/>
    </xf>
    <xf numFmtId="0" fontId="5" fillId="0" borderId="6" xfId="0" applyFont="1" applyBorder="1"/>
    <xf numFmtId="0" fontId="1" fillId="0" borderId="0" xfId="0" applyFont="1"/>
    <xf numFmtId="0" fontId="1" fillId="0" borderId="1" xfId="0" applyFont="1" applyBorder="1"/>
    <xf numFmtId="0" fontId="1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3" xfId="0" applyFont="1" applyBorder="1"/>
    <xf numFmtId="0" fontId="1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9" xfId="0" applyFont="1" applyBorder="1"/>
    <xf numFmtId="0" fontId="1" fillId="0" borderId="2" xfId="0" applyFont="1" applyBorder="1"/>
    <xf numFmtId="0" fontId="1" fillId="0" borderId="10" xfId="0" applyFont="1" applyBorder="1"/>
    <xf numFmtId="0" fontId="1" fillId="0" borderId="3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workbookViewId="0">
      <selection activeCell="P7" sqref="P7"/>
    </sheetView>
  </sheetViews>
  <sheetFormatPr defaultRowHeight="15" x14ac:dyDescent="0.25"/>
  <cols>
    <col min="1" max="1" width="13.85546875" customWidth="1"/>
    <col min="2" max="2" width="7.85546875" customWidth="1"/>
    <col min="3" max="3" width="7.42578125" customWidth="1"/>
    <col min="4" max="4" width="7.5703125" customWidth="1"/>
    <col min="5" max="5" width="7.85546875" customWidth="1"/>
    <col min="6" max="6" width="7.7109375" customWidth="1"/>
    <col min="7" max="8" width="7.140625" customWidth="1"/>
    <col min="9" max="9" width="7.7109375" customWidth="1"/>
    <col min="10" max="10" width="7.5703125" customWidth="1"/>
    <col min="11" max="11" width="7.7109375" customWidth="1"/>
    <col min="12" max="12" width="7.28515625" customWidth="1"/>
    <col min="13" max="13" width="8" customWidth="1"/>
    <col min="14" max="14" width="8.28515625" customWidth="1"/>
    <col min="15" max="15" width="7.7109375" customWidth="1"/>
    <col min="16" max="16" width="7.85546875" customWidth="1"/>
  </cols>
  <sheetData>
    <row r="1" spans="1:17" s="1" customFormat="1" x14ac:dyDescent="0.25">
      <c r="A1" s="26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7" s="1" customFormat="1" ht="18.75" x14ac:dyDescent="0.3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s="1" customForma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7" s="1" customFormat="1" x14ac:dyDescent="0.25">
      <c r="A4" s="8"/>
      <c r="B4" s="28" t="s">
        <v>0</v>
      </c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4" t="s">
        <v>26</v>
      </c>
      <c r="L4" s="25"/>
      <c r="M4" s="24" t="s">
        <v>16</v>
      </c>
      <c r="N4" s="25"/>
      <c r="O4" s="24" t="s">
        <v>17</v>
      </c>
      <c r="P4" s="25"/>
    </row>
    <row r="5" spans="1:17" s="1" customFormat="1" x14ac:dyDescent="0.25">
      <c r="A5" s="9"/>
      <c r="B5" s="29"/>
      <c r="C5" s="29"/>
      <c r="D5" s="29"/>
      <c r="E5" s="29"/>
      <c r="F5" s="30"/>
      <c r="G5" s="30"/>
      <c r="H5" s="29"/>
      <c r="I5" s="29"/>
      <c r="J5" s="29"/>
      <c r="K5" s="5" t="s">
        <v>9</v>
      </c>
      <c r="L5" s="10" t="s">
        <v>10</v>
      </c>
      <c r="M5" s="11" t="s">
        <v>18</v>
      </c>
      <c r="N5" s="12" t="s">
        <v>19</v>
      </c>
      <c r="O5" s="5" t="s">
        <v>20</v>
      </c>
      <c r="P5" s="13" t="s">
        <v>21</v>
      </c>
    </row>
    <row r="6" spans="1:17" s="1" customFormat="1" x14ac:dyDescent="0.25">
      <c r="A6" s="14"/>
      <c r="B6" s="24" t="s">
        <v>12</v>
      </c>
      <c r="C6" s="25"/>
      <c r="D6" s="24" t="s">
        <v>22</v>
      </c>
      <c r="E6" s="25"/>
      <c r="F6" s="15"/>
      <c r="G6" s="14"/>
      <c r="H6" s="16"/>
      <c r="I6" s="17" t="s">
        <v>13</v>
      </c>
      <c r="J6" s="17"/>
      <c r="K6" s="17"/>
      <c r="L6" s="12"/>
      <c r="M6" s="5" t="s">
        <v>6</v>
      </c>
      <c r="N6" s="18" t="s">
        <v>11</v>
      </c>
      <c r="O6" s="24" t="s">
        <v>23</v>
      </c>
      <c r="P6" s="25"/>
    </row>
    <row r="7" spans="1:17" x14ac:dyDescent="0.25">
      <c r="A7" s="6"/>
      <c r="B7" s="20">
        <v>3</v>
      </c>
      <c r="C7" s="20">
        <v>167</v>
      </c>
      <c r="D7" s="20">
        <v>31</v>
      </c>
      <c r="E7" s="20">
        <v>3.3</v>
      </c>
      <c r="F7" s="20">
        <v>4.0999999999999996</v>
      </c>
      <c r="G7" s="20">
        <v>6</v>
      </c>
      <c r="H7" s="20">
        <v>2.5</v>
      </c>
      <c r="I7" s="20">
        <v>4.2</v>
      </c>
      <c r="J7" s="20">
        <v>1</v>
      </c>
      <c r="K7" s="20">
        <v>10</v>
      </c>
      <c r="L7" s="20">
        <v>8.1</v>
      </c>
      <c r="M7" s="20">
        <v>30.8</v>
      </c>
      <c r="N7" s="20">
        <v>56.3</v>
      </c>
      <c r="O7" s="19">
        <v>0.8</v>
      </c>
      <c r="P7" s="20"/>
      <c r="Q7" s="3"/>
    </row>
    <row r="8" spans="1:17" x14ac:dyDescent="0.25">
      <c r="A8" s="6"/>
      <c r="B8" s="20">
        <v>42.9</v>
      </c>
      <c r="C8" s="20">
        <v>102</v>
      </c>
      <c r="D8" s="20">
        <v>26</v>
      </c>
      <c r="E8" s="20">
        <v>3.2</v>
      </c>
      <c r="F8" s="20">
        <v>5.7</v>
      </c>
      <c r="G8" s="20">
        <v>5.9</v>
      </c>
      <c r="H8" s="20">
        <v>0.2</v>
      </c>
      <c r="I8" s="20">
        <v>10</v>
      </c>
      <c r="J8" s="20">
        <v>3.3</v>
      </c>
      <c r="K8" s="20">
        <v>18.5</v>
      </c>
      <c r="L8" s="20">
        <v>13.8</v>
      </c>
      <c r="M8" s="20">
        <v>1.5</v>
      </c>
      <c r="N8" s="20">
        <v>73.5</v>
      </c>
      <c r="O8" s="19">
        <v>0</v>
      </c>
      <c r="P8" s="20"/>
      <c r="Q8" s="3"/>
    </row>
    <row r="9" spans="1:17" x14ac:dyDescent="0.25">
      <c r="A9" s="6"/>
      <c r="B9" s="20">
        <v>4.5999999999999996</v>
      </c>
      <c r="C9" s="20">
        <v>171</v>
      </c>
      <c r="D9" s="20">
        <v>42</v>
      </c>
      <c r="E9" s="20">
        <v>3.9</v>
      </c>
      <c r="F9" s="20">
        <v>6</v>
      </c>
      <c r="G9" s="20">
        <v>6.3</v>
      </c>
      <c r="H9" s="20">
        <v>0</v>
      </c>
      <c r="I9" s="20">
        <v>8.1999999999999993</v>
      </c>
      <c r="J9" s="20">
        <v>3.3</v>
      </c>
      <c r="K9" s="20">
        <v>15</v>
      </c>
      <c r="L9" s="20">
        <v>11.9</v>
      </c>
      <c r="M9" s="20">
        <v>0</v>
      </c>
      <c r="N9" s="20">
        <v>79.400000000000006</v>
      </c>
      <c r="O9" s="19">
        <v>0</v>
      </c>
      <c r="P9" s="20"/>
      <c r="Q9" s="3"/>
    </row>
    <row r="10" spans="1:17" x14ac:dyDescent="0.25">
      <c r="A10" s="6"/>
      <c r="B10" s="20">
        <v>21.9</v>
      </c>
      <c r="C10" s="20">
        <v>640</v>
      </c>
      <c r="D10" s="20">
        <v>25</v>
      </c>
      <c r="E10" s="20">
        <v>4.0999999999999996</v>
      </c>
      <c r="F10" s="20">
        <v>6.1</v>
      </c>
      <c r="G10" s="20">
        <v>6.1</v>
      </c>
      <c r="H10" s="20">
        <v>0</v>
      </c>
      <c r="I10" s="20">
        <v>13</v>
      </c>
      <c r="J10" s="20">
        <v>6.3</v>
      </c>
      <c r="K10" s="20">
        <v>24.8</v>
      </c>
      <c r="L10" s="20">
        <v>20.9</v>
      </c>
      <c r="M10" s="20">
        <v>0</v>
      </c>
      <c r="N10" s="20">
        <v>84.4</v>
      </c>
      <c r="O10" s="19">
        <v>0</v>
      </c>
      <c r="P10" s="20"/>
      <c r="Q10" s="3"/>
    </row>
    <row r="11" spans="1:17" x14ac:dyDescent="0.25">
      <c r="A11" s="6"/>
      <c r="B11" s="20">
        <v>66.5</v>
      </c>
      <c r="C11" s="20">
        <v>115</v>
      </c>
      <c r="D11" s="20">
        <v>51</v>
      </c>
      <c r="E11" s="20">
        <v>2.8</v>
      </c>
      <c r="F11" s="20">
        <v>4.2</v>
      </c>
      <c r="G11" s="20">
        <v>4.7</v>
      </c>
      <c r="H11" s="20">
        <v>1.5</v>
      </c>
      <c r="I11" s="20">
        <v>4.5999999999999996</v>
      </c>
      <c r="J11" s="20">
        <v>1.3</v>
      </c>
      <c r="K11" s="20">
        <v>25.6</v>
      </c>
      <c r="L11" s="20">
        <v>7.7</v>
      </c>
      <c r="M11" s="20">
        <v>19.5</v>
      </c>
      <c r="N11" s="20">
        <v>24.2</v>
      </c>
      <c r="O11" s="20">
        <v>4.9000000000000004</v>
      </c>
      <c r="P11" s="19"/>
      <c r="Q11" s="3"/>
    </row>
    <row r="12" spans="1:17" x14ac:dyDescent="0.25">
      <c r="A12" s="6"/>
      <c r="B12" s="20">
        <v>4.5999999999999996</v>
      </c>
      <c r="C12" s="20">
        <v>141</v>
      </c>
      <c r="D12" s="20">
        <v>27</v>
      </c>
      <c r="E12" s="20">
        <v>3.5</v>
      </c>
      <c r="F12" s="20">
        <v>5.0999999999999996</v>
      </c>
      <c r="G12" s="20">
        <v>6</v>
      </c>
      <c r="H12" s="20">
        <v>0</v>
      </c>
      <c r="I12" s="20">
        <v>5.8</v>
      </c>
      <c r="J12" s="20">
        <v>1.9</v>
      </c>
      <c r="K12" s="20">
        <v>12.4</v>
      </c>
      <c r="L12" s="20">
        <v>8.1</v>
      </c>
      <c r="M12" s="20">
        <v>0</v>
      </c>
      <c r="N12" s="20">
        <v>64.900000000000006</v>
      </c>
      <c r="O12" s="5">
        <v>0.8</v>
      </c>
      <c r="P12" s="20"/>
      <c r="Q12" s="3"/>
    </row>
    <row r="13" spans="1:17" x14ac:dyDescent="0.25">
      <c r="A13" s="6"/>
      <c r="B13" s="20">
        <v>14.1</v>
      </c>
      <c r="C13" s="20">
        <v>102</v>
      </c>
      <c r="D13" s="20">
        <v>27</v>
      </c>
      <c r="E13" s="20">
        <v>1.7</v>
      </c>
      <c r="F13" s="20">
        <v>6.3</v>
      </c>
      <c r="G13" s="20">
        <v>6.4</v>
      </c>
      <c r="H13" s="20">
        <v>0</v>
      </c>
      <c r="I13" s="20">
        <v>13.3</v>
      </c>
      <c r="J13" s="20">
        <v>4.8</v>
      </c>
      <c r="K13" s="20">
        <v>21.1</v>
      </c>
      <c r="L13" s="20">
        <v>18.399999999999999</v>
      </c>
      <c r="M13" s="20">
        <v>0</v>
      </c>
      <c r="N13" s="20">
        <v>86.9</v>
      </c>
      <c r="O13" s="5">
        <v>0</v>
      </c>
      <c r="P13" s="20"/>
      <c r="Q13" s="3"/>
    </row>
    <row r="14" spans="1:17" x14ac:dyDescent="0.25">
      <c r="A14" s="6"/>
      <c r="B14" s="20">
        <v>14.1</v>
      </c>
      <c r="C14" s="20">
        <v>131</v>
      </c>
      <c r="D14" s="20">
        <v>28</v>
      </c>
      <c r="E14" s="20">
        <v>3</v>
      </c>
      <c r="F14" s="20">
        <v>5.4</v>
      </c>
      <c r="G14" s="20">
        <v>5.7</v>
      </c>
      <c r="H14" s="20">
        <v>0.2</v>
      </c>
      <c r="I14" s="20">
        <v>5.7</v>
      </c>
      <c r="J14" s="20">
        <v>2.2000000000000002</v>
      </c>
      <c r="K14" s="20">
        <v>14.4</v>
      </c>
      <c r="L14" s="20">
        <v>8.4</v>
      </c>
      <c r="M14" s="20">
        <v>2.4</v>
      </c>
      <c r="N14" s="20">
        <v>57.2</v>
      </c>
      <c r="O14" s="5">
        <v>1.4</v>
      </c>
      <c r="P14" s="20"/>
      <c r="Q14" s="3"/>
    </row>
    <row r="15" spans="1:17" x14ac:dyDescent="0.25">
      <c r="A15" s="6"/>
      <c r="B15" s="20">
        <v>32.799999999999997</v>
      </c>
      <c r="C15" s="20">
        <v>108</v>
      </c>
      <c r="D15" s="20">
        <v>20</v>
      </c>
      <c r="E15" s="20">
        <v>2.8</v>
      </c>
      <c r="F15" s="20">
        <v>5.6</v>
      </c>
      <c r="G15" s="20">
        <v>6</v>
      </c>
      <c r="H15" s="20">
        <v>0.2</v>
      </c>
      <c r="I15" s="20">
        <v>9</v>
      </c>
      <c r="J15" s="20">
        <v>2.8</v>
      </c>
      <c r="K15" s="20">
        <v>16.399999999999999</v>
      </c>
      <c r="L15" s="20">
        <v>12.3</v>
      </c>
      <c r="M15" s="20">
        <v>1.6</v>
      </c>
      <c r="N15" s="20">
        <v>73.5</v>
      </c>
      <c r="O15" s="5">
        <v>0</v>
      </c>
      <c r="P15" s="20"/>
      <c r="Q15" s="3"/>
    </row>
    <row r="16" spans="1:17" x14ac:dyDescent="0.25">
      <c r="A16" s="6"/>
      <c r="B16" s="20">
        <v>11.4</v>
      </c>
      <c r="C16" s="20">
        <v>173</v>
      </c>
      <c r="D16" s="20">
        <v>57</v>
      </c>
      <c r="E16" s="20">
        <v>2.4</v>
      </c>
      <c r="F16" s="20">
        <v>4.7</v>
      </c>
      <c r="G16" s="20">
        <v>4.5999999999999996</v>
      </c>
      <c r="H16" s="20">
        <v>2</v>
      </c>
      <c r="I16" s="20">
        <v>2.6</v>
      </c>
      <c r="J16" s="20">
        <v>1.1000000000000001</v>
      </c>
      <c r="K16" s="20">
        <v>25.9</v>
      </c>
      <c r="L16" s="20">
        <v>6.1</v>
      </c>
      <c r="M16" s="20">
        <v>32.6</v>
      </c>
      <c r="N16" s="20">
        <v>16</v>
      </c>
      <c r="O16" s="5">
        <v>0</v>
      </c>
      <c r="P16" s="20"/>
      <c r="Q16" s="3"/>
    </row>
    <row r="17" spans="1:20" x14ac:dyDescent="0.25">
      <c r="A17" s="6"/>
      <c r="B17" s="20">
        <v>11.4</v>
      </c>
      <c r="C17" s="20">
        <v>127</v>
      </c>
      <c r="D17" s="20">
        <v>21</v>
      </c>
      <c r="E17" s="20">
        <v>1.3</v>
      </c>
      <c r="F17" s="20">
        <v>5.5</v>
      </c>
      <c r="G17" s="20">
        <v>5.7</v>
      </c>
      <c r="H17" s="20">
        <v>0.2</v>
      </c>
      <c r="I17" s="20">
        <v>12.4</v>
      </c>
      <c r="J17" s="20">
        <v>3</v>
      </c>
      <c r="K17" s="20">
        <v>21.9</v>
      </c>
      <c r="L17" s="20">
        <v>15.9</v>
      </c>
      <c r="M17" s="20">
        <v>1.3</v>
      </c>
      <c r="N17" s="20">
        <v>71.900000000000006</v>
      </c>
      <c r="O17" s="5">
        <v>1.4</v>
      </c>
      <c r="P17" s="20"/>
      <c r="Q17" s="3"/>
    </row>
    <row r="18" spans="1:20" x14ac:dyDescent="0.25">
      <c r="A18" s="6"/>
      <c r="B18" s="20">
        <v>27.2</v>
      </c>
      <c r="C18" s="20">
        <v>330</v>
      </c>
      <c r="D18" s="20">
        <v>19</v>
      </c>
      <c r="E18" s="20">
        <v>4.3</v>
      </c>
      <c r="F18" s="20">
        <v>4.9000000000000004</v>
      </c>
      <c r="G18" s="20">
        <v>5</v>
      </c>
      <c r="H18" s="20">
        <v>0.4</v>
      </c>
      <c r="I18" s="20">
        <v>8</v>
      </c>
      <c r="J18" s="20">
        <v>2.2999999999999998</v>
      </c>
      <c r="K18" s="20">
        <v>24.9</v>
      </c>
      <c r="L18" s="20">
        <v>11.5</v>
      </c>
      <c r="M18" s="20">
        <v>3.5</v>
      </c>
      <c r="N18" s="20">
        <v>44.8</v>
      </c>
      <c r="O18" s="5">
        <v>3.9</v>
      </c>
      <c r="P18" s="20"/>
      <c r="Q18" s="3"/>
    </row>
    <row r="19" spans="1:20" x14ac:dyDescent="0.25">
      <c r="A19" s="6"/>
      <c r="B19" s="20">
        <v>7.9</v>
      </c>
      <c r="C19" s="20">
        <v>129</v>
      </c>
      <c r="D19" s="20">
        <v>44</v>
      </c>
      <c r="E19" s="20">
        <v>1.3</v>
      </c>
      <c r="F19" s="20">
        <v>4.3</v>
      </c>
      <c r="G19" s="20">
        <v>4.5999999999999996</v>
      </c>
      <c r="H19" s="20">
        <v>0.5</v>
      </c>
      <c r="I19" s="20">
        <v>1.8</v>
      </c>
      <c r="J19" s="20">
        <v>0.9</v>
      </c>
      <c r="K19" s="20">
        <v>24.8</v>
      </c>
      <c r="L19" s="20">
        <v>3.5</v>
      </c>
      <c r="M19" s="20">
        <v>14.2</v>
      </c>
      <c r="N19" s="20">
        <v>12.2</v>
      </c>
      <c r="O19" s="5">
        <v>0</v>
      </c>
      <c r="P19" s="20"/>
      <c r="Q19" s="3"/>
    </row>
    <row r="20" spans="1:20" x14ac:dyDescent="0.25">
      <c r="A20" s="6"/>
      <c r="B20" s="20">
        <v>16.899999999999999</v>
      </c>
      <c r="C20" s="20">
        <v>55</v>
      </c>
      <c r="D20" s="20">
        <v>19</v>
      </c>
      <c r="E20" s="20">
        <v>1.7</v>
      </c>
      <c r="F20" s="20">
        <v>4.8</v>
      </c>
      <c r="G20" s="20">
        <v>5.5</v>
      </c>
      <c r="H20" s="20">
        <v>0.3</v>
      </c>
      <c r="I20" s="20">
        <v>7.8</v>
      </c>
      <c r="J20" s="20">
        <v>1.9</v>
      </c>
      <c r="K20" s="20">
        <v>17.600000000000001</v>
      </c>
      <c r="L20" s="20">
        <v>10.1</v>
      </c>
      <c r="M20" s="20">
        <v>3</v>
      </c>
      <c r="N20" s="20">
        <v>56</v>
      </c>
      <c r="O20" s="5">
        <v>1.9</v>
      </c>
      <c r="P20" s="21"/>
      <c r="Q20" s="3"/>
      <c r="T20" s="4"/>
    </row>
    <row r="21" spans="1:20" x14ac:dyDescent="0.25">
      <c r="A21" s="6"/>
      <c r="B21" s="20">
        <v>8.8000000000000007</v>
      </c>
      <c r="C21" s="20">
        <v>330</v>
      </c>
      <c r="D21" s="20">
        <v>21</v>
      </c>
      <c r="E21" s="20">
        <v>3</v>
      </c>
      <c r="F21" s="20">
        <v>5.4</v>
      </c>
      <c r="G21" s="20">
        <v>5.6</v>
      </c>
      <c r="H21" s="20">
        <v>0.2</v>
      </c>
      <c r="I21" s="20">
        <v>5.8</v>
      </c>
      <c r="J21" s="20">
        <v>1.9</v>
      </c>
      <c r="K21" s="20">
        <v>15.5</v>
      </c>
      <c r="L21" s="20">
        <v>8.6999999999999993</v>
      </c>
      <c r="M21" s="20">
        <v>2.2999999999999998</v>
      </c>
      <c r="N21" s="20">
        <v>55.3</v>
      </c>
      <c r="O21" s="5">
        <v>2.1</v>
      </c>
      <c r="P21" s="21"/>
      <c r="Q21" s="3"/>
    </row>
    <row r="22" spans="1:20" x14ac:dyDescent="0.25">
      <c r="A22" s="6"/>
      <c r="B22" s="20">
        <v>13.2</v>
      </c>
      <c r="C22" s="20">
        <v>77</v>
      </c>
      <c r="D22" s="20">
        <v>25</v>
      </c>
      <c r="E22" s="20">
        <v>3</v>
      </c>
      <c r="F22" s="20">
        <v>4.5999999999999996</v>
      </c>
      <c r="G22" s="20">
        <v>4.9000000000000004</v>
      </c>
      <c r="H22" s="20">
        <v>0.3</v>
      </c>
      <c r="I22" s="20">
        <v>4.4000000000000004</v>
      </c>
      <c r="J22" s="20">
        <v>1.8</v>
      </c>
      <c r="K22" s="20">
        <v>21.8</v>
      </c>
      <c r="L22" s="20">
        <v>6.7</v>
      </c>
      <c r="M22" s="20">
        <v>4.5</v>
      </c>
      <c r="N22" s="20">
        <v>29.3</v>
      </c>
      <c r="O22" s="19">
        <v>3.9</v>
      </c>
      <c r="P22" s="20"/>
      <c r="Q22" s="3"/>
    </row>
    <row r="23" spans="1:20" x14ac:dyDescent="0.25">
      <c r="A23" s="6"/>
      <c r="B23" s="20">
        <v>7.1</v>
      </c>
      <c r="C23" s="20">
        <v>83</v>
      </c>
      <c r="D23" s="20">
        <v>30</v>
      </c>
      <c r="E23" s="20">
        <v>4</v>
      </c>
      <c r="F23" s="20">
        <v>5.7</v>
      </c>
      <c r="G23" s="20">
        <v>5.9</v>
      </c>
      <c r="H23" s="20">
        <v>0</v>
      </c>
      <c r="I23" s="20">
        <v>10.1</v>
      </c>
      <c r="J23" s="20">
        <v>3.3</v>
      </c>
      <c r="K23" s="20">
        <v>18.5</v>
      </c>
      <c r="L23" s="20">
        <v>13.6</v>
      </c>
      <c r="M23" s="20">
        <v>0</v>
      </c>
      <c r="N23" s="20">
        <v>73.599999999999994</v>
      </c>
      <c r="O23" s="5">
        <v>0</v>
      </c>
      <c r="P23" s="21"/>
      <c r="Q23" s="3"/>
    </row>
    <row r="24" spans="1:20" x14ac:dyDescent="0.25">
      <c r="A24" s="6"/>
      <c r="B24" s="20">
        <v>4.5999999999999996</v>
      </c>
      <c r="C24" s="20">
        <v>165</v>
      </c>
      <c r="D24" s="20">
        <v>33</v>
      </c>
      <c r="E24" s="20">
        <v>1.5</v>
      </c>
      <c r="F24" s="20">
        <v>5.3</v>
      </c>
      <c r="G24" s="20">
        <v>5.9</v>
      </c>
      <c r="H24" s="20">
        <v>0.1</v>
      </c>
      <c r="I24" s="20">
        <v>5.2</v>
      </c>
      <c r="J24" s="20">
        <v>1.4</v>
      </c>
      <c r="K24" s="20">
        <v>11.9</v>
      </c>
      <c r="L24" s="20">
        <v>7.1</v>
      </c>
      <c r="M24" s="20">
        <v>1.4</v>
      </c>
      <c r="N24" s="20">
        <v>59</v>
      </c>
      <c r="O24" s="5">
        <v>1</v>
      </c>
      <c r="P24" s="20"/>
      <c r="Q24" s="3"/>
    </row>
    <row r="25" spans="1:20" x14ac:dyDescent="0.25">
      <c r="A25" s="6"/>
      <c r="B25" s="20">
        <v>3.8</v>
      </c>
      <c r="C25" s="20">
        <v>79</v>
      </c>
      <c r="D25" s="20">
        <v>30</v>
      </c>
      <c r="E25" s="20">
        <v>2.2999999999999998</v>
      </c>
      <c r="F25" s="20">
        <v>4.7</v>
      </c>
      <c r="G25" s="20">
        <v>5.0999999999999996</v>
      </c>
      <c r="H25" s="20">
        <v>0.7</v>
      </c>
      <c r="I25" s="20">
        <v>3.6</v>
      </c>
      <c r="J25" s="20">
        <v>1</v>
      </c>
      <c r="K25" s="20">
        <v>17.100000000000001</v>
      </c>
      <c r="L25" s="20">
        <v>5.5</v>
      </c>
      <c r="M25" s="20">
        <v>12.7</v>
      </c>
      <c r="N25" s="20">
        <v>28.2</v>
      </c>
      <c r="O25" s="5">
        <v>3</v>
      </c>
      <c r="P25" s="20"/>
      <c r="Q25" s="3"/>
    </row>
    <row r="26" spans="1:20" x14ac:dyDescent="0.25">
      <c r="A26" s="6"/>
      <c r="B26" s="20">
        <v>7.1</v>
      </c>
      <c r="C26" s="20">
        <v>117</v>
      </c>
      <c r="D26" s="20">
        <v>31</v>
      </c>
      <c r="E26" s="20">
        <v>1</v>
      </c>
      <c r="F26" s="20">
        <v>4.9000000000000004</v>
      </c>
      <c r="G26" s="20">
        <v>4.4000000000000004</v>
      </c>
      <c r="H26" s="20">
        <v>0.3</v>
      </c>
      <c r="I26" s="20">
        <v>3.5</v>
      </c>
      <c r="J26" s="20">
        <v>1.7</v>
      </c>
      <c r="K26" s="20">
        <v>32.9</v>
      </c>
      <c r="L26" s="20">
        <v>5.8</v>
      </c>
      <c r="M26" s="20">
        <v>5.2</v>
      </c>
      <c r="N26" s="20">
        <v>16.7</v>
      </c>
      <c r="O26" s="5">
        <v>0</v>
      </c>
      <c r="P26" s="20"/>
      <c r="Q26" s="3"/>
    </row>
    <row r="27" spans="1:20" x14ac:dyDescent="0.25">
      <c r="A27" s="6"/>
      <c r="B27" s="20">
        <v>8.8000000000000007</v>
      </c>
      <c r="C27" s="20">
        <v>316</v>
      </c>
      <c r="D27" s="20">
        <v>28</v>
      </c>
      <c r="E27" s="20">
        <v>2.6</v>
      </c>
      <c r="F27" s="20">
        <v>5</v>
      </c>
      <c r="G27" s="20">
        <v>5.3</v>
      </c>
      <c r="H27" s="20">
        <v>0.4</v>
      </c>
      <c r="I27" s="20">
        <v>5</v>
      </c>
      <c r="J27" s="20">
        <v>1.8</v>
      </c>
      <c r="K27" s="20">
        <v>17.399999999999999</v>
      </c>
      <c r="L27" s="20">
        <v>8</v>
      </c>
      <c r="M27" s="20">
        <v>5</v>
      </c>
      <c r="N27" s="20">
        <v>43.9</v>
      </c>
      <c r="O27" s="5">
        <v>2.5</v>
      </c>
      <c r="P27" s="20"/>
      <c r="Q27" s="3"/>
    </row>
    <row r="28" spans="1:20" x14ac:dyDescent="0.25">
      <c r="A28" s="6"/>
      <c r="B28" s="20">
        <v>16</v>
      </c>
      <c r="C28" s="20">
        <v>185</v>
      </c>
      <c r="D28" s="20">
        <v>29</v>
      </c>
      <c r="E28" s="20">
        <v>1.1000000000000001</v>
      </c>
      <c r="F28" s="20">
        <v>4.9000000000000004</v>
      </c>
      <c r="G28" s="20">
        <v>4.2</v>
      </c>
      <c r="H28" s="20">
        <v>4.5999999999999996</v>
      </c>
      <c r="I28" s="20">
        <v>9</v>
      </c>
      <c r="J28" s="20">
        <v>3.9</v>
      </c>
      <c r="K28" s="20">
        <v>47.8</v>
      </c>
      <c r="L28" s="20">
        <v>18</v>
      </c>
      <c r="M28" s="20">
        <v>25.6</v>
      </c>
      <c r="N28" s="20">
        <v>28</v>
      </c>
      <c r="O28" s="5">
        <v>0</v>
      </c>
      <c r="P28" s="20"/>
      <c r="Q28" s="3"/>
    </row>
    <row r="29" spans="1:20" x14ac:dyDescent="0.25">
      <c r="A29" s="6"/>
      <c r="B29" s="20">
        <v>12.3</v>
      </c>
      <c r="C29" s="20">
        <v>82</v>
      </c>
      <c r="D29" s="20">
        <v>29</v>
      </c>
      <c r="E29" s="20">
        <v>3.7</v>
      </c>
      <c r="F29" s="20">
        <v>5.2</v>
      </c>
      <c r="G29" s="20">
        <v>5.3</v>
      </c>
      <c r="H29" s="20">
        <v>0.1</v>
      </c>
      <c r="I29" s="20">
        <v>6.3</v>
      </c>
      <c r="J29" s="20">
        <v>1.9</v>
      </c>
      <c r="K29" s="20">
        <v>18.2</v>
      </c>
      <c r="L29" s="20">
        <v>8.5</v>
      </c>
      <c r="M29" s="20">
        <v>1.2</v>
      </c>
      <c r="N29" s="20">
        <v>46.3</v>
      </c>
      <c r="O29" s="5">
        <v>2.5</v>
      </c>
      <c r="P29" s="20"/>
      <c r="Q29" s="3"/>
    </row>
    <row r="30" spans="1:20" x14ac:dyDescent="0.25">
      <c r="A30" s="6"/>
      <c r="B30" s="20">
        <v>7.1</v>
      </c>
      <c r="C30" s="20">
        <v>167</v>
      </c>
      <c r="D30" s="20">
        <v>32</v>
      </c>
      <c r="E30" s="20">
        <v>2.6</v>
      </c>
      <c r="F30" s="20">
        <v>5.3</v>
      </c>
      <c r="G30" s="20">
        <v>5.5</v>
      </c>
      <c r="H30" s="20">
        <v>0.2</v>
      </c>
      <c r="I30" s="20">
        <v>6.1</v>
      </c>
      <c r="J30" s="20">
        <v>1.5</v>
      </c>
      <c r="K30" s="20">
        <v>15.8</v>
      </c>
      <c r="L30" s="20">
        <v>8.1999999999999993</v>
      </c>
      <c r="M30" s="20">
        <v>2.4</v>
      </c>
      <c r="N30" s="20">
        <v>50.9</v>
      </c>
      <c r="O30" s="5">
        <v>1.9</v>
      </c>
      <c r="P30" s="20"/>
      <c r="Q30" s="3"/>
    </row>
    <row r="31" spans="1:20" x14ac:dyDescent="0.25">
      <c r="A31" s="6"/>
      <c r="B31" s="20">
        <v>14.1</v>
      </c>
      <c r="C31" s="20">
        <v>141</v>
      </c>
      <c r="D31" s="20">
        <v>18</v>
      </c>
      <c r="E31" s="20">
        <v>2</v>
      </c>
      <c r="F31" s="20">
        <v>5.2</v>
      </c>
      <c r="G31" s="20">
        <v>5.5</v>
      </c>
      <c r="H31" s="20">
        <v>0.2</v>
      </c>
      <c r="I31" s="20">
        <v>10.8</v>
      </c>
      <c r="J31" s="20">
        <v>2.2999999999999998</v>
      </c>
      <c r="K31" s="20">
        <v>21.2</v>
      </c>
      <c r="L31" s="20">
        <v>13.7</v>
      </c>
      <c r="M31" s="20">
        <v>1.5</v>
      </c>
      <c r="N31" s="20">
        <v>63.5</v>
      </c>
      <c r="O31" s="5">
        <v>1.9</v>
      </c>
      <c r="P31" s="20"/>
      <c r="Q31" s="3"/>
    </row>
    <row r="32" spans="1:20" x14ac:dyDescent="0.25">
      <c r="A32" s="6"/>
      <c r="B32" s="20">
        <v>2.2000000000000002</v>
      </c>
      <c r="C32" s="20">
        <v>32</v>
      </c>
      <c r="D32" s="20">
        <v>38</v>
      </c>
      <c r="E32" s="20">
        <v>1.7</v>
      </c>
      <c r="F32" s="20">
        <v>4.9000000000000004</v>
      </c>
      <c r="G32" s="20">
        <v>5</v>
      </c>
      <c r="H32" s="20">
        <v>0.8</v>
      </c>
      <c r="I32" s="20">
        <v>3.2</v>
      </c>
      <c r="J32" s="20">
        <v>1.1000000000000001</v>
      </c>
      <c r="K32" s="20">
        <v>18.100000000000001</v>
      </c>
      <c r="L32" s="20">
        <v>5.2</v>
      </c>
      <c r="M32" s="20">
        <v>15.4</v>
      </c>
      <c r="N32" s="20">
        <v>24.2</v>
      </c>
      <c r="O32" s="5">
        <v>3.3</v>
      </c>
      <c r="P32" s="20"/>
      <c r="Q32" s="3"/>
    </row>
    <row r="33" spans="1:17" x14ac:dyDescent="0.25">
      <c r="A33" s="6"/>
      <c r="B33" s="20">
        <v>3</v>
      </c>
      <c r="C33" s="20">
        <v>30</v>
      </c>
      <c r="D33" s="20">
        <v>35</v>
      </c>
      <c r="E33" s="20">
        <v>3.5</v>
      </c>
      <c r="F33" s="20">
        <v>5.0999999999999996</v>
      </c>
      <c r="G33" s="20">
        <v>5</v>
      </c>
      <c r="H33" s="20">
        <v>0.8</v>
      </c>
      <c r="I33" s="20">
        <v>3.2</v>
      </c>
      <c r="J33" s="20">
        <v>1.1000000000000001</v>
      </c>
      <c r="K33" s="20">
        <v>18.100000000000001</v>
      </c>
      <c r="L33" s="20">
        <v>5.2</v>
      </c>
      <c r="M33" s="20">
        <v>15.5</v>
      </c>
      <c r="N33" s="20">
        <v>24.1</v>
      </c>
      <c r="O33" s="5">
        <v>3.3</v>
      </c>
      <c r="P33" s="20"/>
      <c r="Q33" s="3"/>
    </row>
    <row r="34" spans="1:17" x14ac:dyDescent="0.25">
      <c r="A34" s="6"/>
      <c r="B34" s="20">
        <v>3.8</v>
      </c>
      <c r="C34" s="20">
        <v>185</v>
      </c>
      <c r="D34" s="20">
        <v>30</v>
      </c>
      <c r="E34" s="20">
        <v>2.8</v>
      </c>
      <c r="F34" s="20">
        <v>5.7</v>
      </c>
      <c r="G34" s="20">
        <v>5.8</v>
      </c>
      <c r="H34" s="20">
        <v>0.1</v>
      </c>
      <c r="I34" s="20">
        <v>7.7</v>
      </c>
      <c r="J34" s="20">
        <v>2.4</v>
      </c>
      <c r="K34" s="20">
        <v>16.100000000000001</v>
      </c>
      <c r="L34" s="20">
        <v>10.7</v>
      </c>
      <c r="M34" s="20">
        <v>0.9</v>
      </c>
      <c r="N34" s="20">
        <v>65.8</v>
      </c>
      <c r="O34" s="5">
        <v>0</v>
      </c>
      <c r="P34" s="20"/>
      <c r="Q34" s="3"/>
    </row>
    <row r="35" spans="1:17" x14ac:dyDescent="0.25">
      <c r="A35" s="6"/>
      <c r="B35" s="20">
        <v>8.8000000000000007</v>
      </c>
      <c r="C35" s="20">
        <v>42</v>
      </c>
      <c r="D35" s="20">
        <v>31</v>
      </c>
      <c r="E35" s="20">
        <v>1.7</v>
      </c>
      <c r="F35" s="20">
        <v>5.6</v>
      </c>
      <c r="G35" s="20">
        <v>5.9</v>
      </c>
      <c r="H35" s="20">
        <v>0.2</v>
      </c>
      <c r="I35" s="20">
        <v>7.7</v>
      </c>
      <c r="J35" s="20">
        <v>2.2000000000000002</v>
      </c>
      <c r="K35" s="20">
        <v>14.9</v>
      </c>
      <c r="L35" s="20">
        <v>10.199999999999999</v>
      </c>
      <c r="M35" s="20">
        <v>2</v>
      </c>
      <c r="N35" s="20">
        <v>67.2</v>
      </c>
      <c r="O35" s="5">
        <v>0</v>
      </c>
      <c r="P35" s="20"/>
      <c r="Q35" s="3"/>
    </row>
    <row r="36" spans="1:17" x14ac:dyDescent="0.25">
      <c r="A36" s="6"/>
      <c r="B36" s="20">
        <v>5.4</v>
      </c>
      <c r="C36" s="20">
        <v>72</v>
      </c>
      <c r="D36" s="20">
        <v>42</v>
      </c>
      <c r="E36" s="20">
        <v>0.9</v>
      </c>
      <c r="F36" s="20">
        <v>4.8</v>
      </c>
      <c r="G36" s="20">
        <v>5.0999999999999996</v>
      </c>
      <c r="H36" s="20">
        <v>1</v>
      </c>
      <c r="I36" s="20">
        <v>4</v>
      </c>
      <c r="J36" s="20">
        <v>1.4</v>
      </c>
      <c r="K36" s="20">
        <v>17.8</v>
      </c>
      <c r="L36" s="20">
        <v>6.6</v>
      </c>
      <c r="M36" s="20">
        <v>15.2</v>
      </c>
      <c r="N36" s="20">
        <v>31.3</v>
      </c>
      <c r="O36" s="5">
        <v>3</v>
      </c>
      <c r="P36" s="19"/>
      <c r="Q36" s="3"/>
    </row>
    <row r="37" spans="1:17" x14ac:dyDescent="0.25">
      <c r="A37" s="6"/>
      <c r="B37" s="20">
        <v>3</v>
      </c>
      <c r="C37" s="20">
        <v>118</v>
      </c>
      <c r="D37" s="20">
        <v>25</v>
      </c>
      <c r="E37" s="20">
        <v>2.2000000000000002</v>
      </c>
      <c r="F37" s="20">
        <v>5.4</v>
      </c>
      <c r="G37" s="20">
        <v>6</v>
      </c>
      <c r="H37" s="20">
        <v>0.2</v>
      </c>
      <c r="I37" s="20">
        <v>6.2</v>
      </c>
      <c r="J37" s="20">
        <v>1.4</v>
      </c>
      <c r="K37" s="20">
        <v>12.3</v>
      </c>
      <c r="L37" s="20">
        <v>8.1</v>
      </c>
      <c r="M37" s="20">
        <v>2.5</v>
      </c>
      <c r="N37" s="20">
        <v>64.5</v>
      </c>
      <c r="O37" s="5">
        <v>0.8</v>
      </c>
      <c r="P37" s="20"/>
      <c r="Q37" s="3"/>
    </row>
    <row r="38" spans="1:17" x14ac:dyDescent="0.25">
      <c r="A38" s="6"/>
      <c r="B38" s="20">
        <v>7.1</v>
      </c>
      <c r="C38" s="20">
        <v>78</v>
      </c>
      <c r="D38" s="20">
        <v>44</v>
      </c>
      <c r="E38" s="20">
        <v>2</v>
      </c>
      <c r="F38" s="20">
        <v>5.9</v>
      </c>
      <c r="G38" s="20">
        <v>6.2</v>
      </c>
      <c r="H38" s="20">
        <v>0</v>
      </c>
      <c r="I38" s="20">
        <v>6</v>
      </c>
      <c r="J38" s="20">
        <v>2.5</v>
      </c>
      <c r="K38" s="20">
        <v>12.2</v>
      </c>
      <c r="L38" s="20">
        <v>8.6999999999999993</v>
      </c>
      <c r="M38" s="20">
        <v>0</v>
      </c>
      <c r="N38" s="20">
        <v>71.5</v>
      </c>
      <c r="O38" s="5">
        <v>0</v>
      </c>
      <c r="P38" s="20"/>
      <c r="Q38" s="3"/>
    </row>
    <row r="39" spans="1:17" x14ac:dyDescent="0.25">
      <c r="A39" s="6"/>
      <c r="B39" s="20">
        <v>13.2</v>
      </c>
      <c r="C39" s="20">
        <v>435</v>
      </c>
      <c r="D39" s="20">
        <v>15</v>
      </c>
      <c r="E39" s="20">
        <v>3.6</v>
      </c>
      <c r="F39" s="20">
        <v>5.5</v>
      </c>
      <c r="G39" s="20">
        <v>5.8</v>
      </c>
      <c r="H39" s="20">
        <v>0.3</v>
      </c>
      <c r="I39" s="20">
        <v>13.6</v>
      </c>
      <c r="J39" s="20">
        <v>2</v>
      </c>
      <c r="K39" s="20">
        <v>22.2</v>
      </c>
      <c r="L39" s="20">
        <v>17</v>
      </c>
      <c r="M39" s="20">
        <v>1.8</v>
      </c>
      <c r="N39" s="20">
        <v>75.3</v>
      </c>
      <c r="O39" s="5">
        <v>0</v>
      </c>
      <c r="P39" s="20"/>
      <c r="Q39" s="3"/>
    </row>
    <row r="40" spans="1:17" x14ac:dyDescent="0.25">
      <c r="A40" s="6"/>
      <c r="B40" s="20">
        <v>3.8</v>
      </c>
      <c r="C40" s="20">
        <v>75</v>
      </c>
      <c r="D40" s="20">
        <v>43</v>
      </c>
      <c r="E40" s="20">
        <v>1.7</v>
      </c>
      <c r="F40" s="20">
        <v>4.3</v>
      </c>
      <c r="G40" s="20">
        <v>4.5999999999999996</v>
      </c>
      <c r="H40" s="20">
        <v>1.9</v>
      </c>
      <c r="I40" s="20">
        <v>2.6</v>
      </c>
      <c r="J40" s="20">
        <v>1.3</v>
      </c>
      <c r="K40" s="20">
        <v>25.9</v>
      </c>
      <c r="L40" s="20">
        <v>6</v>
      </c>
      <c r="M40" s="20">
        <v>31.7</v>
      </c>
      <c r="N40" s="20">
        <v>15.8</v>
      </c>
      <c r="O40" s="5">
        <v>0</v>
      </c>
      <c r="P40" s="20"/>
      <c r="Q40" s="3"/>
    </row>
    <row r="41" spans="1:17" x14ac:dyDescent="0.25">
      <c r="A41" s="6"/>
      <c r="B41" s="20">
        <v>13.2</v>
      </c>
      <c r="C41" s="20">
        <v>252</v>
      </c>
      <c r="D41" s="20">
        <v>23</v>
      </c>
      <c r="E41" s="20">
        <v>3.1</v>
      </c>
      <c r="F41" s="20">
        <v>6.2</v>
      </c>
      <c r="G41" s="20">
        <v>6.2</v>
      </c>
      <c r="H41" s="20">
        <v>0</v>
      </c>
      <c r="I41" s="20">
        <v>10.6</v>
      </c>
      <c r="J41" s="20">
        <v>3</v>
      </c>
      <c r="K41" s="20">
        <v>17.7</v>
      </c>
      <c r="L41" s="20">
        <v>14.2</v>
      </c>
      <c r="M41" s="20">
        <v>0</v>
      </c>
      <c r="N41" s="20">
        <v>80.400000000000006</v>
      </c>
      <c r="O41" s="5">
        <v>0</v>
      </c>
      <c r="P41" s="20"/>
      <c r="Q41" s="3"/>
    </row>
    <row r="42" spans="1:17" x14ac:dyDescent="0.25">
      <c r="A42" s="6"/>
      <c r="B42" s="20">
        <v>12.3</v>
      </c>
      <c r="C42" s="20">
        <v>111</v>
      </c>
      <c r="D42" s="20">
        <v>23</v>
      </c>
      <c r="E42" s="20">
        <v>2.1</v>
      </c>
      <c r="F42" s="20">
        <v>6</v>
      </c>
      <c r="G42" s="20">
        <v>6.3</v>
      </c>
      <c r="H42" s="20">
        <v>0</v>
      </c>
      <c r="I42" s="20">
        <v>7</v>
      </c>
      <c r="J42" s="20">
        <v>2.9</v>
      </c>
      <c r="K42" s="20">
        <v>13.3</v>
      </c>
      <c r="L42" s="20">
        <v>10.199999999999999</v>
      </c>
      <c r="M42" s="20">
        <v>0</v>
      </c>
      <c r="N42" s="20">
        <v>76.7</v>
      </c>
      <c r="O42" s="5">
        <v>0</v>
      </c>
      <c r="P42" s="20"/>
      <c r="Q42" s="3"/>
    </row>
    <row r="43" spans="1:17" x14ac:dyDescent="0.25">
      <c r="A43" s="6"/>
      <c r="B43" s="20">
        <v>21.9</v>
      </c>
      <c r="C43" s="20">
        <v>70</v>
      </c>
      <c r="D43" s="20">
        <v>28</v>
      </c>
      <c r="E43" s="20">
        <v>1.9</v>
      </c>
      <c r="F43" s="20">
        <v>5.4</v>
      </c>
      <c r="G43" s="20">
        <v>5.7</v>
      </c>
      <c r="H43" s="20">
        <v>0.3</v>
      </c>
      <c r="I43" s="20">
        <v>7.5</v>
      </c>
      <c r="J43" s="20">
        <v>1.5</v>
      </c>
      <c r="K43" s="20">
        <v>15.3</v>
      </c>
      <c r="L43" s="20">
        <v>9.5</v>
      </c>
      <c r="M43" s="20">
        <v>3.2</v>
      </c>
      <c r="N43" s="20">
        <v>59.9</v>
      </c>
      <c r="O43" s="5">
        <v>1.4</v>
      </c>
      <c r="P43" s="19"/>
      <c r="Q43" s="3"/>
    </row>
    <row r="44" spans="1:17" x14ac:dyDescent="0.25">
      <c r="A44" s="6"/>
      <c r="B44" s="20">
        <v>23.9</v>
      </c>
      <c r="C44" s="20">
        <v>123</v>
      </c>
      <c r="D44" s="20">
        <v>26</v>
      </c>
      <c r="E44" s="20">
        <v>2.4</v>
      </c>
      <c r="F44" s="20">
        <v>4.5999999999999996</v>
      </c>
      <c r="G44" s="20">
        <v>4.9000000000000004</v>
      </c>
      <c r="H44" s="20">
        <v>0.2</v>
      </c>
      <c r="I44" s="20">
        <v>9.6</v>
      </c>
      <c r="J44" s="20">
        <v>2.5</v>
      </c>
      <c r="K44" s="20">
        <v>27.8</v>
      </c>
      <c r="L44" s="20">
        <v>12.6</v>
      </c>
      <c r="M44" s="20">
        <v>1.6</v>
      </c>
      <c r="N44" s="20">
        <v>44.6</v>
      </c>
      <c r="O44" s="5">
        <v>3.9</v>
      </c>
      <c r="P44" s="20"/>
      <c r="Q44" s="3"/>
    </row>
    <row r="45" spans="1:17" x14ac:dyDescent="0.25">
      <c r="A45" s="6"/>
      <c r="B45" s="20">
        <v>113.5</v>
      </c>
      <c r="C45" s="20">
        <v>760</v>
      </c>
      <c r="D45" s="20">
        <v>26</v>
      </c>
      <c r="E45" s="20">
        <v>4.3</v>
      </c>
      <c r="F45" s="20">
        <v>6.8</v>
      </c>
      <c r="G45" s="20">
        <v>6.5</v>
      </c>
      <c r="H45" s="20">
        <v>0</v>
      </c>
      <c r="I45" s="20">
        <v>9.9</v>
      </c>
      <c r="J45" s="20">
        <v>2.2000000000000002</v>
      </c>
      <c r="K45" s="20">
        <v>16.5</v>
      </c>
      <c r="L45" s="20">
        <v>14</v>
      </c>
      <c r="M45" s="20">
        <v>0</v>
      </c>
      <c r="N45" s="20">
        <v>85.1</v>
      </c>
      <c r="O45" s="5">
        <v>0</v>
      </c>
      <c r="P45" s="5"/>
      <c r="Q45" s="3"/>
    </row>
    <row r="46" spans="1:17" x14ac:dyDescent="0.25">
      <c r="A46" s="6"/>
      <c r="B46" s="20">
        <v>1.4</v>
      </c>
      <c r="C46" s="20">
        <v>72</v>
      </c>
      <c r="D46" s="20">
        <v>29</v>
      </c>
      <c r="E46" s="20">
        <v>1.4</v>
      </c>
      <c r="F46" s="20">
        <v>4.5999999999999996</v>
      </c>
      <c r="G46" s="20">
        <v>4.8</v>
      </c>
      <c r="H46" s="20">
        <v>1.3</v>
      </c>
      <c r="I46" s="20">
        <v>3.8</v>
      </c>
      <c r="J46" s="20">
        <v>0.9</v>
      </c>
      <c r="K46" s="20">
        <v>22.2</v>
      </c>
      <c r="L46" s="20">
        <v>6.2</v>
      </c>
      <c r="M46" s="20">
        <v>21</v>
      </c>
      <c r="N46" s="20">
        <v>22</v>
      </c>
      <c r="O46" s="5">
        <v>4.3</v>
      </c>
      <c r="P46" s="20"/>
      <c r="Q46" s="3"/>
    </row>
    <row r="47" spans="1:17" x14ac:dyDescent="0.25">
      <c r="A47" s="6"/>
      <c r="B47" s="20">
        <v>3</v>
      </c>
      <c r="C47" s="20">
        <v>51</v>
      </c>
      <c r="D47" s="20">
        <v>33</v>
      </c>
      <c r="E47" s="20">
        <v>2.1</v>
      </c>
      <c r="F47" s="20">
        <v>5</v>
      </c>
      <c r="G47" s="20">
        <v>5.3</v>
      </c>
      <c r="H47" s="20">
        <v>0.2</v>
      </c>
      <c r="I47" s="20">
        <v>6.4</v>
      </c>
      <c r="J47" s="20">
        <v>1.7</v>
      </c>
      <c r="K47" s="20">
        <v>18</v>
      </c>
      <c r="L47" s="20">
        <v>8.4</v>
      </c>
      <c r="M47" s="20">
        <v>2.4</v>
      </c>
      <c r="N47" s="20">
        <v>45.8</v>
      </c>
      <c r="O47" s="5">
        <v>2.5</v>
      </c>
      <c r="P47" s="20"/>
      <c r="Q47" s="3"/>
    </row>
    <row r="48" spans="1:17" x14ac:dyDescent="0.25">
      <c r="A48" s="6"/>
      <c r="B48" s="20">
        <v>7.9</v>
      </c>
      <c r="C48" s="20">
        <v>52</v>
      </c>
      <c r="D48" s="20">
        <v>24</v>
      </c>
      <c r="E48" s="20">
        <v>1.5</v>
      </c>
      <c r="F48" s="20">
        <v>5.6</v>
      </c>
      <c r="G48" s="20">
        <v>5.8</v>
      </c>
      <c r="H48" s="20">
        <v>0.1</v>
      </c>
      <c r="I48" s="20">
        <v>13</v>
      </c>
      <c r="J48" s="20">
        <v>3</v>
      </c>
      <c r="K48" s="20">
        <v>21.6</v>
      </c>
      <c r="L48" s="20">
        <v>16.2</v>
      </c>
      <c r="M48" s="20">
        <v>0.6</v>
      </c>
      <c r="N48" s="20">
        <v>74.599999999999994</v>
      </c>
      <c r="O48" s="5">
        <v>0</v>
      </c>
      <c r="P48" s="20"/>
      <c r="Q48" s="3"/>
    </row>
    <row r="49" spans="1:17" x14ac:dyDescent="0.25">
      <c r="A49" s="6"/>
      <c r="B49" s="20">
        <v>6.3</v>
      </c>
      <c r="C49" s="20">
        <v>110</v>
      </c>
      <c r="D49" s="20">
        <v>39</v>
      </c>
      <c r="E49" s="20">
        <v>1.7</v>
      </c>
      <c r="F49" s="20">
        <v>4.9000000000000004</v>
      </c>
      <c r="G49" s="20">
        <v>5.6</v>
      </c>
      <c r="H49" s="20">
        <v>0.6</v>
      </c>
      <c r="I49" s="20">
        <v>6.8</v>
      </c>
      <c r="J49" s="20">
        <v>1.8</v>
      </c>
      <c r="K49" s="20">
        <v>15.8</v>
      </c>
      <c r="L49" s="20">
        <v>9.5</v>
      </c>
      <c r="M49" s="20">
        <v>6.3</v>
      </c>
      <c r="N49" s="20">
        <v>56.3</v>
      </c>
      <c r="O49" s="5">
        <v>1.6</v>
      </c>
      <c r="P49" s="20"/>
      <c r="Q49" s="3"/>
    </row>
    <row r="50" spans="1:17" x14ac:dyDescent="0.25">
      <c r="A50" s="6"/>
      <c r="B50" s="20">
        <v>31.7</v>
      </c>
      <c r="C50" s="20">
        <v>164</v>
      </c>
      <c r="D50" s="20">
        <v>22</v>
      </c>
      <c r="E50" s="20">
        <v>3.5</v>
      </c>
      <c r="F50" s="20">
        <v>6.1</v>
      </c>
      <c r="G50" s="20">
        <v>6.2</v>
      </c>
      <c r="H50" s="20">
        <v>0</v>
      </c>
      <c r="I50" s="20">
        <v>10.3</v>
      </c>
      <c r="J50" s="20">
        <v>3.5</v>
      </c>
      <c r="K50" s="20">
        <v>17.7</v>
      </c>
      <c r="L50" s="20">
        <v>14.2</v>
      </c>
      <c r="M50" s="20">
        <v>0</v>
      </c>
      <c r="N50" s="20">
        <v>80.400000000000006</v>
      </c>
      <c r="O50" s="5">
        <v>0</v>
      </c>
      <c r="P50" s="20"/>
      <c r="Q50" s="3"/>
    </row>
    <row r="51" spans="1:17" x14ac:dyDescent="0.25">
      <c r="A51" s="6"/>
      <c r="B51" s="20">
        <v>26.1</v>
      </c>
      <c r="C51" s="20">
        <v>115</v>
      </c>
      <c r="D51" s="20">
        <v>29</v>
      </c>
      <c r="E51" s="20">
        <v>2.9</v>
      </c>
      <c r="F51" s="20">
        <v>4.9000000000000004</v>
      </c>
      <c r="G51" s="20">
        <v>5.3</v>
      </c>
      <c r="H51" s="20">
        <v>0.3</v>
      </c>
      <c r="I51" s="20">
        <v>5.9</v>
      </c>
      <c r="J51" s="20">
        <v>1.5</v>
      </c>
      <c r="K51" s="20">
        <v>17.399999999999999</v>
      </c>
      <c r="L51" s="20">
        <v>8</v>
      </c>
      <c r="M51" s="20">
        <v>3.8</v>
      </c>
      <c r="N51" s="20">
        <v>44.1</v>
      </c>
      <c r="O51" s="5">
        <v>2.5</v>
      </c>
      <c r="P51" s="20"/>
      <c r="Q51" s="3"/>
    </row>
    <row r="52" spans="1:17" x14ac:dyDescent="0.25">
      <c r="A52" s="6"/>
      <c r="B52" s="20">
        <v>7.1</v>
      </c>
      <c r="C52" s="20">
        <v>72</v>
      </c>
      <c r="D52" s="20">
        <v>20</v>
      </c>
      <c r="E52" s="20">
        <v>2.7</v>
      </c>
      <c r="F52" s="20">
        <v>4.9000000000000004</v>
      </c>
      <c r="G52" s="20">
        <v>5.4</v>
      </c>
      <c r="H52" s="20">
        <v>0.3</v>
      </c>
      <c r="I52" s="20">
        <v>4.0999999999999996</v>
      </c>
      <c r="J52" s="20">
        <v>1.6</v>
      </c>
      <c r="K52" s="20">
        <v>14.6</v>
      </c>
      <c r="L52" s="20">
        <v>6.2</v>
      </c>
      <c r="M52" s="20">
        <v>4.9000000000000004</v>
      </c>
      <c r="N52" s="20">
        <v>40.4</v>
      </c>
      <c r="O52" s="5">
        <v>2.1</v>
      </c>
      <c r="P52" s="20"/>
      <c r="Q52" s="3"/>
    </row>
    <row r="53" spans="1:17" x14ac:dyDescent="0.25">
      <c r="A53" s="6"/>
      <c r="B53" s="20">
        <v>5.4</v>
      </c>
      <c r="C53" s="20">
        <v>113</v>
      </c>
      <c r="D53" s="20">
        <v>36</v>
      </c>
      <c r="E53" s="20">
        <v>1.7</v>
      </c>
      <c r="F53" s="20">
        <v>5.4</v>
      </c>
      <c r="G53" s="20">
        <v>5.9</v>
      </c>
      <c r="H53" s="20">
        <v>0.2</v>
      </c>
      <c r="I53" s="20">
        <v>5.9</v>
      </c>
      <c r="J53" s="20">
        <v>1.4</v>
      </c>
      <c r="K53" s="20">
        <v>12.5</v>
      </c>
      <c r="L53" s="20">
        <v>7.8</v>
      </c>
      <c r="M53" s="20">
        <v>2.6</v>
      </c>
      <c r="N53" s="20">
        <v>60.8</v>
      </c>
      <c r="O53" s="5">
        <v>1</v>
      </c>
      <c r="P53" s="20"/>
      <c r="Q53" s="3"/>
    </row>
    <row r="54" spans="1:17" x14ac:dyDescent="0.25">
      <c r="A54" s="6"/>
      <c r="B54" s="20">
        <v>6.3</v>
      </c>
      <c r="C54" s="20">
        <v>148</v>
      </c>
      <c r="D54" s="20">
        <v>40</v>
      </c>
      <c r="E54" s="20">
        <v>2.7</v>
      </c>
      <c r="F54" s="20">
        <v>5.7</v>
      </c>
      <c r="G54" s="20">
        <v>5.9</v>
      </c>
      <c r="H54" s="20">
        <v>0.1</v>
      </c>
      <c r="I54" s="20">
        <v>5.7</v>
      </c>
      <c r="J54" s="20">
        <v>2.5</v>
      </c>
      <c r="K54" s="20">
        <v>13.5</v>
      </c>
      <c r="L54" s="20">
        <v>8.6999999999999993</v>
      </c>
      <c r="M54" s="20">
        <v>1.2</v>
      </c>
      <c r="N54" s="20">
        <v>63.7</v>
      </c>
      <c r="O54" s="5">
        <v>0</v>
      </c>
      <c r="P54" s="20"/>
      <c r="Q54" s="3"/>
    </row>
    <row r="55" spans="1:17" x14ac:dyDescent="0.25">
      <c r="A55" s="6"/>
      <c r="B55" s="20">
        <v>5.4</v>
      </c>
      <c r="C55" s="20">
        <v>170</v>
      </c>
      <c r="D55" s="20">
        <v>26</v>
      </c>
      <c r="E55" s="20">
        <v>1.8</v>
      </c>
      <c r="F55" s="20">
        <v>4.4000000000000004</v>
      </c>
      <c r="G55" s="20">
        <v>4.7</v>
      </c>
      <c r="H55" s="20">
        <v>2.2000000000000002</v>
      </c>
      <c r="I55" s="20">
        <v>5.7</v>
      </c>
      <c r="J55" s="20">
        <v>1.6</v>
      </c>
      <c r="K55" s="20">
        <v>27.1</v>
      </c>
      <c r="L55" s="20">
        <v>9.9</v>
      </c>
      <c r="M55" s="20">
        <v>22.1</v>
      </c>
      <c r="N55" s="20">
        <v>28.5</v>
      </c>
      <c r="O55" s="5">
        <v>4.9000000000000004</v>
      </c>
      <c r="P55" s="20"/>
      <c r="Q55" s="3"/>
    </row>
    <row r="56" spans="1:17" x14ac:dyDescent="0.25">
      <c r="A56" s="6"/>
      <c r="B56" s="20">
        <v>1.4</v>
      </c>
      <c r="C56" s="20">
        <v>63</v>
      </c>
      <c r="D56" s="20">
        <v>51</v>
      </c>
      <c r="E56" s="20">
        <v>3.2</v>
      </c>
      <c r="F56" s="20">
        <v>4.7</v>
      </c>
      <c r="G56" s="20">
        <v>4.0999999999999996</v>
      </c>
      <c r="H56" s="20">
        <v>0.8</v>
      </c>
      <c r="I56" s="20">
        <v>1</v>
      </c>
      <c r="J56" s="20">
        <v>0.7</v>
      </c>
      <c r="K56" s="20">
        <v>40.5</v>
      </c>
      <c r="L56" s="20">
        <v>2.7</v>
      </c>
      <c r="M56" s="20">
        <v>30.1</v>
      </c>
      <c r="N56" s="20">
        <v>4.5999999999999996</v>
      </c>
      <c r="O56" s="5">
        <v>0</v>
      </c>
      <c r="P56" s="20"/>
      <c r="Q56" s="3"/>
    </row>
    <row r="57" spans="1:17" x14ac:dyDescent="0.25">
      <c r="A57" s="6"/>
      <c r="B57" s="20">
        <v>8.8000000000000007</v>
      </c>
      <c r="C57" s="20">
        <v>294</v>
      </c>
      <c r="D57" s="20">
        <v>29</v>
      </c>
      <c r="E57" s="20">
        <v>3.1</v>
      </c>
      <c r="F57" s="20">
        <v>4.7</v>
      </c>
      <c r="G57" s="20">
        <v>5.2</v>
      </c>
      <c r="H57" s="20">
        <v>0.4</v>
      </c>
      <c r="I57" s="20">
        <v>4.9000000000000004</v>
      </c>
      <c r="J57" s="20">
        <v>1.7</v>
      </c>
      <c r="K57" s="20">
        <v>18.3</v>
      </c>
      <c r="L57" s="20">
        <v>7.8</v>
      </c>
      <c r="M57" s="20">
        <v>5.2</v>
      </c>
      <c r="N57" s="20">
        <v>40.200000000000003</v>
      </c>
      <c r="O57" s="5">
        <v>2.7</v>
      </c>
      <c r="P57" s="20"/>
      <c r="Q57" s="3"/>
    </row>
    <row r="58" spans="1:17" x14ac:dyDescent="0.25">
      <c r="A58" s="6"/>
      <c r="B58" s="20">
        <v>39</v>
      </c>
      <c r="C58" s="20">
        <v>181</v>
      </c>
      <c r="D58" s="20">
        <v>29</v>
      </c>
      <c r="E58" s="20">
        <v>2.2999999999999998</v>
      </c>
      <c r="F58" s="20">
        <v>5.6</v>
      </c>
      <c r="G58" s="20">
        <v>5.7</v>
      </c>
      <c r="H58" s="20">
        <v>0.1</v>
      </c>
      <c r="I58" s="20">
        <v>8.6</v>
      </c>
      <c r="J58" s="20">
        <v>2.8</v>
      </c>
      <c r="K58" s="20">
        <v>18</v>
      </c>
      <c r="L58" s="20">
        <v>12</v>
      </c>
      <c r="M58" s="20">
        <v>0.8</v>
      </c>
      <c r="N58" s="20">
        <v>65.8</v>
      </c>
      <c r="O58" s="5">
        <v>0</v>
      </c>
      <c r="P58" s="20"/>
      <c r="Q58" s="3"/>
    </row>
    <row r="59" spans="1:17" ht="15.75" x14ac:dyDescent="0.25">
      <c r="A59" s="4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3"/>
      <c r="N59" s="23"/>
      <c r="O59" s="23"/>
      <c r="P59" s="22"/>
      <c r="Q59" s="2"/>
    </row>
    <row r="60" spans="1:17" x14ac:dyDescent="0.25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7" x14ac:dyDescent="0.25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7" x14ac:dyDescent="0.25">
      <c r="A62" s="6" t="s">
        <v>27</v>
      </c>
      <c r="B62" s="19">
        <f>MAX(B7:B58)</f>
        <v>113.5</v>
      </c>
      <c r="C62" s="19">
        <f t="shared" ref="C62:M62" si="0">MAX(C7:C58)</f>
        <v>760</v>
      </c>
      <c r="D62" s="19">
        <f t="shared" si="0"/>
        <v>57</v>
      </c>
      <c r="E62" s="19">
        <f t="shared" si="0"/>
        <v>4.3</v>
      </c>
      <c r="F62" s="19">
        <f t="shared" si="0"/>
        <v>6.8</v>
      </c>
      <c r="G62" s="19">
        <f t="shared" si="0"/>
        <v>6.5</v>
      </c>
      <c r="H62" s="19">
        <f t="shared" si="0"/>
        <v>4.5999999999999996</v>
      </c>
      <c r="I62" s="19">
        <f t="shared" si="0"/>
        <v>13.6</v>
      </c>
      <c r="J62" s="19">
        <f t="shared" si="0"/>
        <v>6.3</v>
      </c>
      <c r="K62" s="19">
        <f t="shared" si="0"/>
        <v>47.8</v>
      </c>
      <c r="L62" s="19">
        <f t="shared" si="0"/>
        <v>20.9</v>
      </c>
      <c r="M62" s="19">
        <f t="shared" si="0"/>
        <v>32.6</v>
      </c>
      <c r="N62" s="19">
        <f>MAX(N7:N58)</f>
        <v>86.9</v>
      </c>
      <c r="O62" s="19"/>
      <c r="P62" s="5"/>
    </row>
    <row r="63" spans="1:17" x14ac:dyDescent="0.25">
      <c r="A63" s="6" t="s">
        <v>28</v>
      </c>
      <c r="B63" s="19">
        <f>MIN(B7:B58)</f>
        <v>1.4</v>
      </c>
      <c r="C63" s="19">
        <f t="shared" ref="C63:M63" si="1">MIN(C7:C58)</f>
        <v>30</v>
      </c>
      <c r="D63" s="19">
        <f t="shared" si="1"/>
        <v>15</v>
      </c>
      <c r="E63" s="19">
        <f t="shared" si="1"/>
        <v>0.9</v>
      </c>
      <c r="F63" s="19">
        <f t="shared" si="1"/>
        <v>4.0999999999999996</v>
      </c>
      <c r="G63" s="19">
        <f t="shared" si="1"/>
        <v>4.0999999999999996</v>
      </c>
      <c r="H63" s="19">
        <f t="shared" si="1"/>
        <v>0</v>
      </c>
      <c r="I63" s="19">
        <f t="shared" si="1"/>
        <v>1</v>
      </c>
      <c r="J63" s="19">
        <f t="shared" si="1"/>
        <v>0.7</v>
      </c>
      <c r="K63" s="19">
        <f t="shared" si="1"/>
        <v>10</v>
      </c>
      <c r="L63" s="19">
        <f t="shared" si="1"/>
        <v>2.7</v>
      </c>
      <c r="M63" s="19">
        <f t="shared" si="1"/>
        <v>0</v>
      </c>
      <c r="N63" s="19">
        <f>MIN(N7:N58)</f>
        <v>4.5999999999999996</v>
      </c>
      <c r="O63" s="19"/>
      <c r="P63" s="5"/>
    </row>
    <row r="64" spans="1:17" x14ac:dyDescent="0.25">
      <c r="A64" s="6" t="s">
        <v>25</v>
      </c>
      <c r="B64" s="19">
        <f>AVERAGE(B7:B58)</f>
        <v>14.751923076923076</v>
      </c>
      <c r="C64" s="19">
        <f t="shared" ref="C64:M64" si="2">AVERAGE(C7:C58)</f>
        <v>158.09615384615384</v>
      </c>
      <c r="D64" s="19">
        <f t="shared" si="2"/>
        <v>30.365384615384617</v>
      </c>
      <c r="E64" s="19">
        <f t="shared" si="2"/>
        <v>2.5115384615384619</v>
      </c>
      <c r="F64" s="19">
        <f t="shared" si="2"/>
        <v>5.2230769230769232</v>
      </c>
      <c r="G64" s="19">
        <f t="shared" si="2"/>
        <v>5.4807692307692308</v>
      </c>
      <c r="H64" s="19">
        <f t="shared" si="2"/>
        <v>0.52884615384615397</v>
      </c>
      <c r="I64" s="19">
        <f t="shared" si="2"/>
        <v>6.8673076923076897</v>
      </c>
      <c r="J64" s="19">
        <f t="shared" si="2"/>
        <v>2.1307692307692307</v>
      </c>
      <c r="K64" s="19">
        <f t="shared" si="2"/>
        <v>19.553846153846152</v>
      </c>
      <c r="L64" s="19">
        <f t="shared" si="2"/>
        <v>9.9288461538461501</v>
      </c>
      <c r="M64" s="19">
        <f t="shared" si="2"/>
        <v>6.9807692307692317</v>
      </c>
      <c r="N64" s="19">
        <f>AVERAGE(N7:N58)</f>
        <v>52.105769230769241</v>
      </c>
      <c r="O64" s="19"/>
      <c r="P64" s="5"/>
    </row>
    <row r="65" spans="1:16" x14ac:dyDescent="0.25">
      <c r="A65" s="11" t="s">
        <v>24</v>
      </c>
      <c r="B65" s="19">
        <f>AVEDEV(B7:B58)</f>
        <v>11.097115384615385</v>
      </c>
      <c r="C65" s="19">
        <f t="shared" ref="C65:M65" si="3">AVEDEV(C7:C58)</f>
        <v>86.125739644970409</v>
      </c>
      <c r="D65" s="19">
        <f t="shared" si="3"/>
        <v>6.7714497041420145</v>
      </c>
      <c r="E65" s="19">
        <f t="shared" si="3"/>
        <v>0.76538461538461522</v>
      </c>
      <c r="F65" s="19">
        <f t="shared" si="3"/>
        <v>0.48550295857988163</v>
      </c>
      <c r="G65" s="19">
        <f t="shared" si="3"/>
        <v>0.50295857988165682</v>
      </c>
      <c r="H65" s="19">
        <f t="shared" si="3"/>
        <v>0.53173076923076923</v>
      </c>
      <c r="I65" s="19">
        <f t="shared" si="3"/>
        <v>2.5392011834319512</v>
      </c>
      <c r="J65" s="19">
        <f t="shared" si="3"/>
        <v>0.77396449704142001</v>
      </c>
      <c r="K65" s="19">
        <f t="shared" si="3"/>
        <v>4.9242603550295847</v>
      </c>
      <c r="L65" s="19">
        <f t="shared" si="3"/>
        <v>3.1882396449704138</v>
      </c>
      <c r="M65" s="19">
        <f t="shared" si="3"/>
        <v>7.5250000000000012</v>
      </c>
      <c r="N65" s="19">
        <f>AVEDEV(N7:N58)</f>
        <v>18.93587278106509</v>
      </c>
      <c r="O65" s="5"/>
      <c r="P65" s="5"/>
    </row>
    <row r="66" spans="1:16" x14ac:dyDescent="0.25">
      <c r="A66" s="11" t="s">
        <v>29</v>
      </c>
      <c r="B66" s="19">
        <f>(B65/B64)*100</f>
        <v>75.22487289792727</v>
      </c>
      <c r="C66" s="19">
        <f t="shared" ref="C66:N66" si="4">(C65/C64)*100</f>
        <v>54.476808922740069</v>
      </c>
      <c r="D66" s="19">
        <f t="shared" si="4"/>
        <v>22.299897695717842</v>
      </c>
      <c r="E66" s="19">
        <f t="shared" si="4"/>
        <v>30.474732006125567</v>
      </c>
      <c r="F66" s="19">
        <f t="shared" si="4"/>
        <v>9.2953438314263046</v>
      </c>
      <c r="G66" s="19">
        <f t="shared" si="4"/>
        <v>9.1767881241565465</v>
      </c>
      <c r="H66" s="19">
        <f t="shared" si="4"/>
        <v>100.54545454545452</v>
      </c>
      <c r="I66" s="19">
        <f t="shared" si="4"/>
        <v>36.975206255519886</v>
      </c>
      <c r="J66" s="19">
        <f t="shared" si="4"/>
        <v>36.323243543460144</v>
      </c>
      <c r="K66" s="19">
        <f>(K65/K64)*100</f>
        <v>25.183078133510861</v>
      </c>
      <c r="L66" s="19">
        <f t="shared" si="4"/>
        <v>32.110877694840518</v>
      </c>
      <c r="M66" s="19">
        <f t="shared" si="4"/>
        <v>107.79614325068871</v>
      </c>
      <c r="N66" s="19">
        <f t="shared" si="4"/>
        <v>36.341221059803821</v>
      </c>
      <c r="O66" s="5"/>
      <c r="P66" s="5"/>
    </row>
  </sheetData>
  <mergeCells count="17">
    <mergeCell ref="M4:N4"/>
    <mergeCell ref="O4:P4"/>
    <mergeCell ref="B6:C6"/>
    <mergeCell ref="D6:E6"/>
    <mergeCell ref="O6:P6"/>
    <mergeCell ref="A1:P1"/>
    <mergeCell ref="A2:P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L4"/>
  </mergeCells>
  <pageMargins left="0.39370078740157483" right="0.39370078740157483" top="0.78740157480314965" bottom="0.39370078740157483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Rafaella da Rocha Vargas</dc:creator>
  <cp:lastModifiedBy>Lucas dos Santos Martins</cp:lastModifiedBy>
  <cp:lastPrinted>2014-11-25T19:49:05Z</cp:lastPrinted>
  <dcterms:created xsi:type="dcterms:W3CDTF">2014-07-29T12:25:11Z</dcterms:created>
  <dcterms:modified xsi:type="dcterms:W3CDTF">2015-03-13T16:50:43Z</dcterms:modified>
</cp:coreProperties>
</file>