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96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  <c r="N18" i="1"/>
  <c r="M18" i="1"/>
  <c r="L18" i="1"/>
  <c r="K18" i="1"/>
  <c r="J18" i="1"/>
  <c r="I18" i="1"/>
  <c r="H18" i="1"/>
  <c r="G18" i="1"/>
  <c r="F18" i="1"/>
  <c r="E18" i="1"/>
  <c r="D18" i="1"/>
  <c r="N14" i="1" l="1"/>
  <c r="N15" i="1"/>
  <c r="N16" i="1"/>
  <c r="N17" i="1"/>
  <c r="E15" i="1"/>
  <c r="C14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D15" i="1"/>
  <c r="C15" i="1"/>
  <c r="M14" i="1"/>
  <c r="L14" i="1"/>
  <c r="K14" i="1"/>
  <c r="J14" i="1"/>
  <c r="I14" i="1"/>
  <c r="H14" i="1"/>
  <c r="G14" i="1"/>
  <c r="F14" i="1"/>
  <c r="E14" i="1"/>
  <c r="D14" i="1"/>
  <c r="B17" i="1"/>
  <c r="B16" i="1"/>
  <c r="B15" i="1"/>
  <c r="B14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<sst xmlns="http://schemas.openxmlformats.org/spreadsheetml/2006/main" count="31" uniqueCount="30">
  <si>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</si>
  <si>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</si>
  <si>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</si>
  <si>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</si>
  <si>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</si>
  <si>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</si>
  <si>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</si>
  <si>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</si>
  <si>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</si>
  <si>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</si>
  <si>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</si>
  <si>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</si>
  <si>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</si>
  <si>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</si>
  <si>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</si>
  <si>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>RESULTADOS DAS ANÁLISES DE SOLO DO MUNICÍPIO DE BARÃO DO TRIUNFO</t>
  </si>
  <si>
    <t xml:space="preserve">CTC (%)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</si>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</sst>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Font="1" applyBorder="1"/>
    <xf numFmtId="0" fontId="0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6" xfId="0" applyFont="1" applyBorder="1"/>
    <xf numFmtId="164" fontId="1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B19" sqref="B19"/>
    </sheetView>
  </sheetViews>
  <sheetFormatPr defaultRowHeight="15" x14ac:dyDescent="0.25"/>
  <cols>
    <col min="1" max="1" width="13.140625" customWidth="1"/>
    <col min="2" max="2" width="7.42578125" customWidth="1"/>
    <col min="3" max="3" width="7.5703125" customWidth="1"/>
    <col min="4" max="4" width="7.7109375" customWidth="1"/>
    <col min="5" max="5" width="7.85546875" customWidth="1"/>
    <col min="6" max="7" width="7.28515625" customWidth="1"/>
    <col min="8" max="8" width="7.7109375" customWidth="1"/>
    <col min="9" max="9" width="7.42578125" customWidth="1"/>
    <col min="10" max="11" width="7.85546875" customWidth="1"/>
    <col min="12" max="12" width="8" customWidth="1"/>
    <col min="13" max="14" width="7.85546875" customWidth="1"/>
    <col min="15" max="15" width="8.140625" customWidth="1"/>
    <col min="16" max="16" width="8.85546875" customWidth="1"/>
  </cols>
  <sheetData>
    <row r="1" spans="1:17" s="1" customForma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"/>
    </row>
    <row r="2" spans="1:17" s="1" customFormat="1" ht="18.75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"/>
    </row>
    <row r="3" spans="1:17" s="1" customFormat="1" ht="18.7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"/>
    </row>
    <row r="4" spans="1:17" s="1" customFormat="1" x14ac:dyDescent="0.25">
      <c r="A4" s="9"/>
      <c r="B4" s="36" t="s">
        <v>0</v>
      </c>
      <c r="C4" s="36" t="s">
        <v>1</v>
      </c>
      <c r="D4" s="36" t="s">
        <v>2</v>
      </c>
      <c r="E4" s="36" t="s">
        <v>3</v>
      </c>
      <c r="F4" s="36" t="s">
        <v>4</v>
      </c>
      <c r="G4" s="36" t="s">
        <v>5</v>
      </c>
      <c r="H4" s="36" t="s">
        <v>6</v>
      </c>
      <c r="I4" s="36" t="s">
        <v>7</v>
      </c>
      <c r="J4" s="36" t="s">
        <v>8</v>
      </c>
      <c r="K4" s="39" t="s">
        <v>16</v>
      </c>
      <c r="L4" s="40"/>
      <c r="M4" s="39" t="s">
        <v>17</v>
      </c>
      <c r="N4" s="40"/>
      <c r="O4" s="39" t="s">
        <v>18</v>
      </c>
      <c r="P4" s="40"/>
      <c r="Q4" s="3"/>
    </row>
    <row r="5" spans="1:17" s="1" customFormat="1" x14ac:dyDescent="0.25">
      <c r="A5" s="10"/>
      <c r="B5" s="37"/>
      <c r="C5" s="37"/>
      <c r="D5" s="37"/>
      <c r="E5" s="37"/>
      <c r="F5" s="38"/>
      <c r="G5" s="38"/>
      <c r="H5" s="37"/>
      <c r="I5" s="37"/>
      <c r="J5" s="37"/>
      <c r="K5" s="11" t="s">
        <v>9</v>
      </c>
      <c r="L5" s="12" t="s">
        <v>10</v>
      </c>
      <c r="M5" s="13" t="s">
        <v>19</v>
      </c>
      <c r="N5" s="14" t="s">
        <v>20</v>
      </c>
      <c r="O5" s="11" t="s">
        <v>21</v>
      </c>
      <c r="P5" s="15" t="s">
        <v>22</v>
      </c>
      <c r="Q5" s="3"/>
    </row>
    <row r="6" spans="1:17" s="1" customFormat="1" x14ac:dyDescent="0.25">
      <c r="A6" s="16"/>
      <c r="B6" s="32" t="s">
        <v>12</v>
      </c>
      <c r="C6" s="33"/>
      <c r="D6" s="32" t="s">
        <v>23</v>
      </c>
      <c r="E6" s="33"/>
      <c r="F6" s="17"/>
      <c r="G6" s="16"/>
      <c r="H6" s="18"/>
      <c r="I6" s="19" t="s">
        <v>13</v>
      </c>
      <c r="J6" s="19"/>
      <c r="K6" s="19"/>
      <c r="L6" s="20"/>
      <c r="M6" s="21" t="s">
        <v>6</v>
      </c>
      <c r="N6" s="22" t="s">
        <v>11</v>
      </c>
      <c r="O6" s="32" t="s">
        <v>24</v>
      </c>
      <c r="P6" s="33"/>
      <c r="Q6" s="3"/>
    </row>
    <row r="7" spans="1:17" x14ac:dyDescent="0.25">
      <c r="A7" s="26"/>
      <c r="B7" s="28">
        <v>33.700000000000003</v>
      </c>
      <c r="C7" s="28">
        <v>31</v>
      </c>
      <c r="D7" s="28">
        <v>32</v>
      </c>
      <c r="E7" s="28">
        <v>0.6</v>
      </c>
      <c r="F7" s="28">
        <v>5</v>
      </c>
      <c r="G7" s="28">
        <v>5.3</v>
      </c>
      <c r="H7" s="28">
        <v>3</v>
      </c>
      <c r="I7" s="28">
        <v>1.9</v>
      </c>
      <c r="J7" s="28">
        <v>0.7</v>
      </c>
      <c r="K7" s="28">
        <v>12.4</v>
      </c>
      <c r="L7" s="28">
        <v>5.7</v>
      </c>
      <c r="M7" s="28">
        <v>52.8</v>
      </c>
      <c r="N7" s="28">
        <v>21.6</v>
      </c>
      <c r="O7" s="25">
        <v>2.5</v>
      </c>
      <c r="P7" s="27">
        <v>7.5</v>
      </c>
      <c r="Q7" s="4"/>
    </row>
    <row r="8" spans="1:17" x14ac:dyDescent="0.25">
      <c r="A8" s="26"/>
      <c r="B8" s="28">
        <v>1.5</v>
      </c>
      <c r="C8" s="28">
        <v>66</v>
      </c>
      <c r="D8" s="28">
        <v>39</v>
      </c>
      <c r="E8" s="28">
        <v>1.6</v>
      </c>
      <c r="F8" s="28">
        <v>4.7</v>
      </c>
      <c r="G8" s="28">
        <v>4.9000000000000004</v>
      </c>
      <c r="H8" s="28">
        <v>1.4</v>
      </c>
      <c r="I8" s="28">
        <v>0.7</v>
      </c>
      <c r="J8" s="28">
        <v>0.4</v>
      </c>
      <c r="K8" s="28">
        <v>16.7</v>
      </c>
      <c r="L8" s="28">
        <v>2.7</v>
      </c>
      <c r="M8" s="28">
        <v>52.5</v>
      </c>
      <c r="N8" s="28">
        <v>7.6</v>
      </c>
      <c r="O8" s="25">
        <v>3.9</v>
      </c>
      <c r="P8" s="27">
        <v>10.7</v>
      </c>
      <c r="Q8" s="4"/>
    </row>
    <row r="9" spans="1:17" x14ac:dyDescent="0.25">
      <c r="A9" s="26"/>
      <c r="B9" s="28">
        <v>5.4</v>
      </c>
      <c r="C9" s="28">
        <v>133</v>
      </c>
      <c r="D9" s="28">
        <v>25</v>
      </c>
      <c r="E9" s="28">
        <v>1.1000000000000001</v>
      </c>
      <c r="F9" s="28">
        <v>4.7</v>
      </c>
      <c r="G9" s="28">
        <v>5.0999999999999996</v>
      </c>
      <c r="H9" s="28">
        <v>1.7</v>
      </c>
      <c r="I9" s="28">
        <v>1</v>
      </c>
      <c r="J9" s="28">
        <v>0.4</v>
      </c>
      <c r="K9" s="28">
        <v>14</v>
      </c>
      <c r="L9" s="28">
        <v>3.4</v>
      </c>
      <c r="M9" s="28">
        <v>49.4</v>
      </c>
      <c r="N9" s="28">
        <v>12.4</v>
      </c>
      <c r="O9" s="25">
        <v>3</v>
      </c>
      <c r="P9" s="27">
        <v>9.1</v>
      </c>
      <c r="Q9" s="4"/>
    </row>
    <row r="10" spans="1:17" x14ac:dyDescent="0.25">
      <c r="A10" s="26"/>
      <c r="B10" s="28">
        <v>4.5999999999999996</v>
      </c>
      <c r="C10" s="28">
        <v>80</v>
      </c>
      <c r="D10" s="28">
        <v>18</v>
      </c>
      <c r="E10" s="28">
        <v>1.2</v>
      </c>
      <c r="F10" s="28">
        <v>5.3</v>
      </c>
      <c r="G10" s="28">
        <v>5.4</v>
      </c>
      <c r="H10" s="28">
        <v>0.8</v>
      </c>
      <c r="I10" s="28">
        <v>2.1</v>
      </c>
      <c r="J10" s="28">
        <v>0.5</v>
      </c>
      <c r="K10" s="28">
        <v>11.5</v>
      </c>
      <c r="L10" s="28">
        <v>3.6</v>
      </c>
      <c r="M10" s="28">
        <v>22.2</v>
      </c>
      <c r="N10" s="28">
        <v>24.4</v>
      </c>
      <c r="O10" s="25">
        <v>2.1</v>
      </c>
      <c r="P10" s="27">
        <v>6.8</v>
      </c>
      <c r="Q10" s="4"/>
    </row>
    <row r="11" spans="1:17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4"/>
    </row>
    <row r="13" spans="1:17" x14ac:dyDescent="0.25">
      <c r="A13" s="3"/>
      <c r="B13" s="5"/>
      <c r="C13" s="5"/>
      <c r="D13" s="5"/>
      <c r="E13" s="5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23" t="s">
        <v>27</v>
      </c>
      <c r="B14" s="29">
        <f>MAX(B7:B10)</f>
        <v>33.700000000000003</v>
      </c>
      <c r="C14" s="29">
        <f>MAX(C7:C10)</f>
        <v>133</v>
      </c>
      <c r="D14" s="29">
        <f t="shared" ref="D14:M14" si="0">MAX(D7:D10)</f>
        <v>39</v>
      </c>
      <c r="E14" s="29">
        <f t="shared" si="0"/>
        <v>1.6</v>
      </c>
      <c r="F14" s="29">
        <f t="shared" si="0"/>
        <v>5.3</v>
      </c>
      <c r="G14" s="29">
        <f t="shared" si="0"/>
        <v>5.4</v>
      </c>
      <c r="H14" s="29">
        <f t="shared" si="0"/>
        <v>3</v>
      </c>
      <c r="I14" s="29">
        <f t="shared" si="0"/>
        <v>2.1</v>
      </c>
      <c r="J14" s="29">
        <f t="shared" si="0"/>
        <v>0.7</v>
      </c>
      <c r="K14" s="29">
        <f t="shared" si="0"/>
        <v>16.7</v>
      </c>
      <c r="L14" s="29">
        <f t="shared" si="0"/>
        <v>5.7</v>
      </c>
      <c r="M14" s="29">
        <f t="shared" si="0"/>
        <v>52.8</v>
      </c>
      <c r="N14" s="29">
        <f>MAX(N7:N10)</f>
        <v>24.4</v>
      </c>
      <c r="O14" s="24"/>
      <c r="P14" s="21"/>
      <c r="Q14" s="5"/>
    </row>
    <row r="15" spans="1:17" x14ac:dyDescent="0.25">
      <c r="A15" s="23" t="s">
        <v>28</v>
      </c>
      <c r="B15" s="30">
        <f>MIN(B7:B10)</f>
        <v>1.5</v>
      </c>
      <c r="C15" s="30">
        <f t="shared" ref="C15:M15" si="1">MIN(C7:C10)</f>
        <v>31</v>
      </c>
      <c r="D15" s="30">
        <f t="shared" si="1"/>
        <v>18</v>
      </c>
      <c r="E15" s="30">
        <f>MIN(E7:E10)</f>
        <v>0.6</v>
      </c>
      <c r="F15" s="30">
        <f t="shared" si="1"/>
        <v>4.7</v>
      </c>
      <c r="G15" s="30">
        <f t="shared" si="1"/>
        <v>4.9000000000000004</v>
      </c>
      <c r="H15" s="30">
        <f t="shared" si="1"/>
        <v>0.8</v>
      </c>
      <c r="I15" s="30">
        <f t="shared" si="1"/>
        <v>0.7</v>
      </c>
      <c r="J15" s="30">
        <f t="shared" si="1"/>
        <v>0.4</v>
      </c>
      <c r="K15" s="30">
        <f t="shared" si="1"/>
        <v>11.5</v>
      </c>
      <c r="L15" s="30">
        <f t="shared" si="1"/>
        <v>2.7</v>
      </c>
      <c r="M15" s="30">
        <f t="shared" si="1"/>
        <v>22.2</v>
      </c>
      <c r="N15" s="30">
        <f>MIN(N7:N10)</f>
        <v>7.6</v>
      </c>
      <c r="O15" s="24"/>
      <c r="P15" s="21"/>
      <c r="Q15" s="5"/>
    </row>
    <row r="16" spans="1:17" x14ac:dyDescent="0.25">
      <c r="A16" s="23" t="s">
        <v>26</v>
      </c>
      <c r="B16" s="30">
        <f>AVERAGE(B7:B10)</f>
        <v>11.3</v>
      </c>
      <c r="C16" s="30">
        <f t="shared" ref="C16:M16" si="2">AVERAGE(C7:C10)</f>
        <v>77.5</v>
      </c>
      <c r="D16" s="30">
        <f t="shared" si="2"/>
        <v>28.5</v>
      </c>
      <c r="E16" s="30">
        <f t="shared" si="2"/>
        <v>1.125</v>
      </c>
      <c r="F16" s="30">
        <f t="shared" si="2"/>
        <v>4.9249999999999998</v>
      </c>
      <c r="G16" s="30">
        <f t="shared" si="2"/>
        <v>5.1749999999999998</v>
      </c>
      <c r="H16" s="30">
        <f t="shared" si="2"/>
        <v>1.7250000000000001</v>
      </c>
      <c r="I16" s="30">
        <f t="shared" si="2"/>
        <v>1.4249999999999998</v>
      </c>
      <c r="J16" s="30">
        <f t="shared" si="2"/>
        <v>0.5</v>
      </c>
      <c r="K16" s="30">
        <f t="shared" si="2"/>
        <v>13.65</v>
      </c>
      <c r="L16" s="30">
        <f t="shared" si="2"/>
        <v>3.85</v>
      </c>
      <c r="M16" s="30">
        <f t="shared" si="2"/>
        <v>44.224999999999994</v>
      </c>
      <c r="N16" s="30">
        <f>AVERAGE(N7:N10)</f>
        <v>16.5</v>
      </c>
      <c r="O16" s="24"/>
      <c r="P16" s="21"/>
      <c r="Q16" s="5"/>
    </row>
    <row r="17" spans="1:17" x14ac:dyDescent="0.25">
      <c r="A17" s="13" t="s">
        <v>25</v>
      </c>
      <c r="B17" s="30">
        <f>AVEDEV(B7:B10)</f>
        <v>11.200000000000001</v>
      </c>
      <c r="C17" s="30">
        <f t="shared" ref="C17:M17" si="3">AVEDEV(C7:C10)</f>
        <v>29</v>
      </c>
      <c r="D17" s="30">
        <f t="shared" si="3"/>
        <v>7</v>
      </c>
      <c r="E17" s="30">
        <f t="shared" si="3"/>
        <v>0.27499999999999997</v>
      </c>
      <c r="F17" s="30">
        <f t="shared" si="3"/>
        <v>0.22499999999999987</v>
      </c>
      <c r="G17" s="30">
        <f t="shared" si="3"/>
        <v>0.17500000000000004</v>
      </c>
      <c r="H17" s="30">
        <f t="shared" si="3"/>
        <v>0.63750000000000007</v>
      </c>
      <c r="I17" s="30">
        <f t="shared" si="3"/>
        <v>0.57499999999999996</v>
      </c>
      <c r="J17" s="30">
        <f t="shared" si="3"/>
        <v>9.9999999999999978E-2</v>
      </c>
      <c r="K17" s="30">
        <f t="shared" si="3"/>
        <v>1.6999999999999997</v>
      </c>
      <c r="L17" s="30">
        <f t="shared" si="3"/>
        <v>0.92500000000000004</v>
      </c>
      <c r="M17" s="30">
        <f t="shared" si="3"/>
        <v>11.012500000000003</v>
      </c>
      <c r="N17" s="30">
        <f>AVEDEV(N7:N10)</f>
        <v>6.5</v>
      </c>
      <c r="O17" s="31"/>
      <c r="P17" s="31"/>
      <c r="Q17" s="3"/>
    </row>
    <row r="18" spans="1:17" x14ac:dyDescent="0.25">
      <c r="A18" s="13" t="s">
        <v>29</v>
      </c>
      <c r="B18" s="30">
        <f>(B17/B16)*100</f>
        <v>99.115044247787608</v>
      </c>
      <c r="C18" s="30">
        <f>(C17/C16)*100</f>
        <v>37.41935483870968</v>
      </c>
      <c r="D18" s="30">
        <f t="shared" ref="D18:N18" si="4">(D17/D16)*100</f>
        <v>24.561403508771928</v>
      </c>
      <c r="E18" s="30">
        <f t="shared" si="4"/>
        <v>24.444444444444439</v>
      </c>
      <c r="F18" s="30">
        <f t="shared" si="4"/>
        <v>4.568527918781724</v>
      </c>
      <c r="G18" s="30">
        <f t="shared" si="4"/>
        <v>3.3816425120772959</v>
      </c>
      <c r="H18" s="30">
        <f t="shared" si="4"/>
        <v>36.956521739130437</v>
      </c>
      <c r="I18" s="30">
        <f t="shared" si="4"/>
        <v>40.350877192982459</v>
      </c>
      <c r="J18" s="30">
        <f t="shared" si="4"/>
        <v>19.999999999999996</v>
      </c>
      <c r="K18" s="30">
        <f t="shared" si="4"/>
        <v>12.454212454212451</v>
      </c>
      <c r="L18" s="30">
        <f t="shared" si="4"/>
        <v>24.025974025974026</v>
      </c>
      <c r="M18" s="30">
        <f t="shared" si="4"/>
        <v>24.901074053137375</v>
      </c>
      <c r="N18" s="30">
        <f t="shared" si="4"/>
        <v>39.393939393939391</v>
      </c>
      <c r="O18" s="31"/>
      <c r="P18" s="31"/>
    </row>
  </sheetData>
  <mergeCells count="17"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39370078740157483" right="0.39370078740157483" top="0.78740157480314965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2015-03-13T16:52:03Z</dcterms:modified>
</cp:coreProperties>
</file>