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31" i="1" l="1"/>
  <c r="N31" i="1"/>
  <c r="M31" i="1"/>
  <c r="L31" i="1"/>
  <c r="K31" i="1"/>
  <c r="J31" i="1"/>
  <c r="H31" i="1"/>
  <c r="G31" i="1"/>
  <c r="F31" i="1"/>
  <c r="E31" i="1"/>
  <c r="D31" i="1"/>
  <c r="C31" i="1"/>
  <c r="B31" i="1"/>
  <c r="F30" i="1" l="1"/>
  <c r="C30" i="1"/>
  <c r="M29" i="1"/>
  <c r="N30" i="1"/>
  <c r="M30" i="1"/>
  <c r="L30" i="1"/>
  <c r="K30" i="1"/>
  <c r="J30" i="1"/>
  <c r="I30" i="1"/>
  <c r="H30" i="1"/>
  <c r="G30" i="1"/>
  <c r="E30" i="1"/>
  <c r="D30" i="1"/>
  <c r="N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B30" i="1"/>
  <c r="B29" i="1"/>
  <c r="B28" i="1"/>
  <c r="B27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<sst xmlns="http://schemas.openxmlformats.org/spreadsheetml/2006/main" count="31" uniqueCount="30">
  <si>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</si>
  <si>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</si>
  <si>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</si>
  <si>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</si>
  <si>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</si>
  <si>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</si>
  <si>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</si>
  <si>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</si>
  <si>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</si>
  <si>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</si>
  <si>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</si>
  <si>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</si>
  <si>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</si>
  <si>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</si>
  <si>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</si>
  <si>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</si>
  <si>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</si>
  <si>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</si>
  <si>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</si>
  <si>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</si>
  <si>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</si>
  <si>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</si>
  <si>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</si>
  <si>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</si>
  <si>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Desvio Padrão</t>
  </si>
  <si>
    <t>MÉDIA</t>
  </si>
  <si>
    <t>RESULTADOS DAS ANÁLISES DE SOLO DO MUNICÍPIO DE CAIÇARA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</si>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</sst>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0" fillId="0" borderId="5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6" xfId="0" applyFont="1" applyBorder="1"/>
    <xf numFmtId="0" fontId="0" fillId="0" borderId="6" xfId="0" applyFont="1" applyBorder="1"/>
    <xf numFmtId="0" fontId="3" fillId="0" borderId="6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P25" sqref="P25"/>
    </sheetView>
  </sheetViews>
  <sheetFormatPr defaultRowHeight="15" x14ac:dyDescent="0.25"/>
  <cols>
    <col min="1" max="1" width="10.28515625" bestFit="1" customWidth="1"/>
    <col min="2" max="2" width="8" customWidth="1"/>
    <col min="3" max="3" width="7.7109375" customWidth="1"/>
    <col min="4" max="4" width="6.85546875" bestFit="1" customWidth="1"/>
    <col min="5" max="5" width="7.140625" customWidth="1"/>
    <col min="6" max="7" width="6.5703125" bestFit="1" customWidth="1"/>
    <col min="8" max="8" width="7" customWidth="1"/>
    <col min="9" max="9" width="7.28515625" customWidth="1"/>
    <col min="10" max="10" width="6.140625" customWidth="1"/>
    <col min="11" max="11" width="7.140625" customWidth="1"/>
    <col min="12" max="12" width="7.42578125" customWidth="1"/>
    <col min="13" max="13" width="8.42578125" customWidth="1"/>
    <col min="14" max="14" width="8.140625" customWidth="1"/>
  </cols>
  <sheetData>
    <row r="1" spans="1:18" s="1" customFormat="1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s="1" customFormat="1" ht="18.75" x14ac:dyDescent="0.3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8" s="1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s="1" customFormat="1" x14ac:dyDescent="0.25">
      <c r="A4" s="18"/>
      <c r="B4" s="33" t="s">
        <v>0</v>
      </c>
      <c r="C4" s="33" t="s">
        <v>1</v>
      </c>
      <c r="D4" s="33" t="s">
        <v>2</v>
      </c>
      <c r="E4" s="33" t="s">
        <v>3</v>
      </c>
      <c r="F4" s="33" t="s">
        <v>4</v>
      </c>
      <c r="G4" s="33" t="s">
        <v>5</v>
      </c>
      <c r="H4" s="33" t="s">
        <v>6</v>
      </c>
      <c r="I4" s="33" t="s">
        <v>7</v>
      </c>
      <c r="J4" s="33" t="s">
        <v>8</v>
      </c>
      <c r="K4" s="27" t="s">
        <v>15</v>
      </c>
      <c r="L4" s="28"/>
      <c r="M4" s="27" t="s">
        <v>16</v>
      </c>
      <c r="N4" s="28"/>
      <c r="O4" s="27" t="s">
        <v>17</v>
      </c>
      <c r="P4" s="28"/>
    </row>
    <row r="5" spans="1:18" s="1" customFormat="1" x14ac:dyDescent="0.25">
      <c r="A5" s="18"/>
      <c r="B5" s="34"/>
      <c r="C5" s="34"/>
      <c r="D5" s="34"/>
      <c r="E5" s="34"/>
      <c r="F5" s="35"/>
      <c r="G5" s="35"/>
      <c r="H5" s="34"/>
      <c r="I5" s="34"/>
      <c r="J5" s="34"/>
      <c r="K5" s="5" t="s">
        <v>9</v>
      </c>
      <c r="L5" s="6" t="s">
        <v>10</v>
      </c>
      <c r="M5" s="7" t="s">
        <v>18</v>
      </c>
      <c r="N5" s="8" t="s">
        <v>19</v>
      </c>
      <c r="O5" s="5" t="s">
        <v>20</v>
      </c>
      <c r="P5" s="9" t="s">
        <v>21</v>
      </c>
    </row>
    <row r="6" spans="1:18" x14ac:dyDescent="0.25">
      <c r="A6" s="18"/>
      <c r="B6" s="29" t="s">
        <v>12</v>
      </c>
      <c r="C6" s="30"/>
      <c r="D6" s="29" t="s">
        <v>22</v>
      </c>
      <c r="E6" s="30"/>
      <c r="F6" s="11"/>
      <c r="G6" s="10"/>
      <c r="H6" s="12"/>
      <c r="I6" s="13" t="s">
        <v>13</v>
      </c>
      <c r="J6" s="13"/>
      <c r="K6" s="13"/>
      <c r="L6" s="14"/>
      <c r="M6" s="15" t="s">
        <v>6</v>
      </c>
      <c r="N6" s="16" t="s">
        <v>11</v>
      </c>
      <c r="O6" s="29" t="s">
        <v>23</v>
      </c>
      <c r="P6" s="30"/>
      <c r="Q6" s="4"/>
      <c r="R6" s="4"/>
    </row>
    <row r="7" spans="1:18" x14ac:dyDescent="0.25">
      <c r="A7" s="19"/>
      <c r="B7" s="23">
        <v>22.3</v>
      </c>
      <c r="C7" s="23">
        <v>56</v>
      </c>
      <c r="D7" s="23">
        <v>22</v>
      </c>
      <c r="E7" s="23">
        <v>1.3</v>
      </c>
      <c r="F7" s="23">
        <v>5.5</v>
      </c>
      <c r="G7" s="23">
        <v>6</v>
      </c>
      <c r="H7" s="23">
        <v>0.3</v>
      </c>
      <c r="I7" s="23">
        <v>14.9</v>
      </c>
      <c r="J7" s="23">
        <v>6.3</v>
      </c>
      <c r="K7" s="23">
        <v>25.7</v>
      </c>
      <c r="L7" s="23">
        <v>21.6</v>
      </c>
      <c r="M7" s="23">
        <v>1.4</v>
      </c>
      <c r="N7" s="23">
        <v>83.1</v>
      </c>
      <c r="O7" s="22">
        <v>0.8</v>
      </c>
      <c r="P7" s="23">
        <v>3.2</v>
      </c>
      <c r="Q7" s="3"/>
    </row>
    <row r="8" spans="1:18" x14ac:dyDescent="0.25">
      <c r="A8" s="19"/>
      <c r="B8" s="23">
        <v>14.7</v>
      </c>
      <c r="C8" s="23">
        <v>264</v>
      </c>
      <c r="D8" s="23">
        <v>17</v>
      </c>
      <c r="E8" s="23">
        <v>1.8</v>
      </c>
      <c r="F8" s="23">
        <v>5.2</v>
      </c>
      <c r="G8" s="23">
        <v>5.8</v>
      </c>
      <c r="H8" s="23">
        <v>0.7</v>
      </c>
      <c r="I8" s="23">
        <v>7.2</v>
      </c>
      <c r="J8" s="23">
        <v>3.3</v>
      </c>
      <c r="K8" s="23">
        <v>16.7</v>
      </c>
      <c r="L8" s="23">
        <v>11.9</v>
      </c>
      <c r="M8" s="23">
        <v>5.9</v>
      </c>
      <c r="N8" s="23">
        <v>67.099999999999994</v>
      </c>
      <c r="O8" s="22">
        <v>1.2</v>
      </c>
      <c r="P8" s="23">
        <v>4.2</v>
      </c>
      <c r="Q8" s="3"/>
    </row>
    <row r="9" spans="1:18" x14ac:dyDescent="0.25">
      <c r="A9" s="19"/>
      <c r="B9" s="23">
        <v>31.9</v>
      </c>
      <c r="C9" s="23">
        <v>59</v>
      </c>
      <c r="D9" s="23">
        <v>14</v>
      </c>
      <c r="E9" s="23">
        <v>1.3</v>
      </c>
      <c r="F9" s="23">
        <v>6.3</v>
      </c>
      <c r="G9" s="23">
        <v>6.5</v>
      </c>
      <c r="H9" s="23">
        <v>0</v>
      </c>
      <c r="I9" s="23">
        <v>10.1</v>
      </c>
      <c r="J9" s="23">
        <v>5.7</v>
      </c>
      <c r="K9" s="23">
        <v>18.399999999999999</v>
      </c>
      <c r="L9" s="23">
        <v>16</v>
      </c>
      <c r="M9" s="23">
        <v>0</v>
      </c>
      <c r="N9" s="23">
        <v>86.6</v>
      </c>
      <c r="O9" s="22">
        <v>0</v>
      </c>
      <c r="P9" s="23">
        <v>1.1000000000000001</v>
      </c>
      <c r="Q9" s="3"/>
    </row>
    <row r="10" spans="1:18" x14ac:dyDescent="0.25">
      <c r="A10" s="19"/>
      <c r="B10" s="23">
        <v>17.399999999999999</v>
      </c>
      <c r="C10" s="23">
        <v>80</v>
      </c>
      <c r="D10" s="23">
        <v>30</v>
      </c>
      <c r="E10" s="23">
        <v>2.1</v>
      </c>
      <c r="F10" s="23">
        <v>5.6</v>
      </c>
      <c r="G10" s="23">
        <v>5.9</v>
      </c>
      <c r="H10" s="23">
        <v>0.2</v>
      </c>
      <c r="I10" s="23">
        <v>8.3000000000000007</v>
      </c>
      <c r="J10" s="23">
        <v>3.3</v>
      </c>
      <c r="K10" s="23">
        <v>16.7</v>
      </c>
      <c r="L10" s="23">
        <v>12</v>
      </c>
      <c r="M10" s="23">
        <v>1.7</v>
      </c>
      <c r="N10" s="23">
        <v>70.7</v>
      </c>
      <c r="O10" s="22">
        <v>1</v>
      </c>
      <c r="P10" s="23">
        <v>3.7</v>
      </c>
      <c r="Q10" s="3"/>
    </row>
    <row r="11" spans="1:18" x14ac:dyDescent="0.25">
      <c r="A11" s="19"/>
      <c r="B11" s="23">
        <v>64.2</v>
      </c>
      <c r="C11" s="23">
        <v>544</v>
      </c>
      <c r="D11" s="23">
        <v>15</v>
      </c>
      <c r="E11" s="23">
        <v>1.3</v>
      </c>
      <c r="F11" s="23">
        <v>5.7</v>
      </c>
      <c r="G11" s="23">
        <v>6.2</v>
      </c>
      <c r="H11" s="23">
        <v>0.2</v>
      </c>
      <c r="I11" s="23">
        <v>16.100000000000001</v>
      </c>
      <c r="J11" s="23">
        <v>5.9</v>
      </c>
      <c r="K11" s="23">
        <v>26.9</v>
      </c>
      <c r="L11" s="23">
        <v>23.6</v>
      </c>
      <c r="M11" s="23">
        <v>0.9</v>
      </c>
      <c r="N11" s="23">
        <v>87.1</v>
      </c>
      <c r="O11" s="23">
        <v>0.5</v>
      </c>
      <c r="P11" s="22">
        <v>2.2000000000000002</v>
      </c>
      <c r="Q11" s="3"/>
    </row>
    <row r="12" spans="1:18" x14ac:dyDescent="0.25">
      <c r="A12" s="19"/>
      <c r="B12" s="23">
        <v>12</v>
      </c>
      <c r="C12" s="23">
        <v>41</v>
      </c>
      <c r="D12" s="23">
        <v>30</v>
      </c>
      <c r="E12" s="23">
        <v>1.8</v>
      </c>
      <c r="F12" s="23">
        <v>5.5</v>
      </c>
      <c r="G12" s="23">
        <v>5.8</v>
      </c>
      <c r="H12" s="23">
        <v>0.3</v>
      </c>
      <c r="I12" s="23">
        <v>8.6</v>
      </c>
      <c r="J12" s="23">
        <v>3.5</v>
      </c>
      <c r="K12" s="23">
        <v>17.7</v>
      </c>
      <c r="L12" s="23">
        <v>12.5</v>
      </c>
      <c r="M12" s="23">
        <v>2.4</v>
      </c>
      <c r="N12" s="23">
        <v>69</v>
      </c>
      <c r="O12" s="5">
        <v>1.2</v>
      </c>
      <c r="P12" s="23">
        <v>4.2</v>
      </c>
      <c r="Q12" s="3"/>
    </row>
    <row r="13" spans="1:18" x14ac:dyDescent="0.25">
      <c r="A13" s="19"/>
      <c r="B13" s="23">
        <v>21.3</v>
      </c>
      <c r="C13" s="23">
        <v>114</v>
      </c>
      <c r="D13" s="23">
        <v>20</v>
      </c>
      <c r="E13" s="23">
        <v>1.6</v>
      </c>
      <c r="F13" s="23">
        <v>4.9000000000000004</v>
      </c>
      <c r="G13" s="23">
        <v>5.5</v>
      </c>
      <c r="H13" s="23">
        <v>0.8</v>
      </c>
      <c r="I13" s="23">
        <v>7.3</v>
      </c>
      <c r="J13" s="23">
        <v>3.1</v>
      </c>
      <c r="K13" s="23">
        <v>18.399999999999999</v>
      </c>
      <c r="L13" s="23">
        <v>11.5</v>
      </c>
      <c r="M13" s="23">
        <v>7</v>
      </c>
      <c r="N13" s="23">
        <v>58</v>
      </c>
      <c r="O13" s="5">
        <v>1.9</v>
      </c>
      <c r="P13" s="23">
        <v>6.1</v>
      </c>
      <c r="Q13" s="3"/>
    </row>
    <row r="14" spans="1:18" x14ac:dyDescent="0.25">
      <c r="A14" s="19"/>
      <c r="B14" s="23">
        <v>64.2</v>
      </c>
      <c r="C14" s="23">
        <v>280</v>
      </c>
      <c r="D14" s="23">
        <v>15</v>
      </c>
      <c r="E14" s="23">
        <v>1.5</v>
      </c>
      <c r="F14" s="23">
        <v>5.8</v>
      </c>
      <c r="G14" s="23">
        <v>6.1</v>
      </c>
      <c r="H14" s="23">
        <v>0.2</v>
      </c>
      <c r="I14" s="23">
        <v>16.5</v>
      </c>
      <c r="J14" s="23">
        <v>6.3</v>
      </c>
      <c r="K14" s="23">
        <v>27.4</v>
      </c>
      <c r="L14" s="23">
        <v>23.7</v>
      </c>
      <c r="M14" s="23">
        <v>0.8</v>
      </c>
      <c r="N14" s="23">
        <v>85.8</v>
      </c>
      <c r="O14" s="5">
        <v>0</v>
      </c>
      <c r="P14" s="23">
        <v>2.7</v>
      </c>
      <c r="Q14" s="3"/>
    </row>
    <row r="15" spans="1:18" x14ac:dyDescent="0.25">
      <c r="A15" s="19"/>
      <c r="B15" s="23">
        <v>20.3</v>
      </c>
      <c r="C15" s="23">
        <v>135</v>
      </c>
      <c r="D15" s="23">
        <v>22</v>
      </c>
      <c r="E15" s="23">
        <v>2.6</v>
      </c>
      <c r="F15" s="23">
        <v>5.9</v>
      </c>
      <c r="G15" s="23">
        <v>6</v>
      </c>
      <c r="H15" s="23">
        <v>0.1</v>
      </c>
      <c r="I15" s="23">
        <v>8.9</v>
      </c>
      <c r="J15" s="23">
        <v>3.9</v>
      </c>
      <c r="K15" s="23">
        <v>17.5</v>
      </c>
      <c r="L15" s="23">
        <v>13.3</v>
      </c>
      <c r="M15" s="23">
        <v>0.8</v>
      </c>
      <c r="N15" s="23">
        <v>75.099999999999994</v>
      </c>
      <c r="O15" s="5">
        <v>0</v>
      </c>
      <c r="P15" s="23">
        <v>3.2</v>
      </c>
      <c r="Q15" s="3"/>
    </row>
    <row r="16" spans="1:18" x14ac:dyDescent="0.25">
      <c r="A16" s="19"/>
      <c r="B16" s="23">
        <v>12.9</v>
      </c>
      <c r="C16" s="23">
        <v>101</v>
      </c>
      <c r="D16" s="23">
        <v>31</v>
      </c>
      <c r="E16" s="23">
        <v>1.6</v>
      </c>
      <c r="F16" s="23">
        <v>4.8</v>
      </c>
      <c r="G16" s="23">
        <v>5.2</v>
      </c>
      <c r="H16" s="23">
        <v>1.7</v>
      </c>
      <c r="I16" s="23">
        <v>3.7</v>
      </c>
      <c r="J16" s="23">
        <v>0.8</v>
      </c>
      <c r="K16" s="23">
        <v>15.7</v>
      </c>
      <c r="L16" s="23">
        <v>6.5</v>
      </c>
      <c r="M16" s="23">
        <v>26.3</v>
      </c>
      <c r="N16" s="23">
        <v>30.3</v>
      </c>
      <c r="O16" s="5">
        <v>2.7</v>
      </c>
      <c r="P16" s="23">
        <v>8.3000000000000007</v>
      </c>
      <c r="Q16" s="3"/>
    </row>
    <row r="17" spans="1:17" x14ac:dyDescent="0.25">
      <c r="A17" s="19"/>
      <c r="B17" s="23">
        <v>33</v>
      </c>
      <c r="C17" s="23">
        <v>24</v>
      </c>
      <c r="D17" s="23">
        <v>38</v>
      </c>
      <c r="E17" s="23">
        <v>1.3</v>
      </c>
      <c r="F17" s="23">
        <v>5.7</v>
      </c>
      <c r="G17" s="23">
        <v>6.2</v>
      </c>
      <c r="H17" s="23">
        <v>0.1</v>
      </c>
      <c r="I17" s="23">
        <v>6.4</v>
      </c>
      <c r="J17" s="23">
        <v>1.8</v>
      </c>
      <c r="K17" s="23">
        <v>11.7</v>
      </c>
      <c r="L17" s="23">
        <v>8.4</v>
      </c>
      <c r="M17" s="23">
        <v>1.2</v>
      </c>
      <c r="N17" s="23">
        <v>70.400000000000006</v>
      </c>
      <c r="O17" s="5">
        <v>0</v>
      </c>
      <c r="P17" s="23">
        <v>2.2000000000000002</v>
      </c>
      <c r="Q17" s="3"/>
    </row>
    <row r="18" spans="1:17" x14ac:dyDescent="0.25">
      <c r="A18" s="19"/>
      <c r="B18" s="23">
        <v>49.8</v>
      </c>
      <c r="C18" s="23">
        <v>80</v>
      </c>
      <c r="D18" s="23">
        <v>32</v>
      </c>
      <c r="E18" s="26">
        <v>2</v>
      </c>
      <c r="F18" s="23">
        <v>5.8</v>
      </c>
      <c r="G18" s="23">
        <v>5.9</v>
      </c>
      <c r="H18" s="23">
        <v>0.1</v>
      </c>
      <c r="I18" s="23">
        <v>6.2</v>
      </c>
      <c r="J18" s="23">
        <v>2.1</v>
      </c>
      <c r="K18" s="23">
        <v>13.4</v>
      </c>
      <c r="L18" s="23">
        <v>8.6</v>
      </c>
      <c r="M18" s="23">
        <v>1.2</v>
      </c>
      <c r="N18" s="23">
        <v>63.5</v>
      </c>
      <c r="O18" s="5">
        <v>0</v>
      </c>
      <c r="P18" s="23">
        <v>3.7</v>
      </c>
      <c r="Q18" s="3"/>
    </row>
    <row r="19" spans="1:17" x14ac:dyDescent="0.25">
      <c r="A19" s="20"/>
      <c r="B19" s="23">
        <v>73.599999999999994</v>
      </c>
      <c r="C19" s="23">
        <v>71</v>
      </c>
      <c r="D19" s="23">
        <v>18</v>
      </c>
      <c r="E19" s="23">
        <v>0.9</v>
      </c>
      <c r="F19" s="23">
        <v>6.5</v>
      </c>
      <c r="G19" s="23">
        <v>6.5</v>
      </c>
      <c r="H19" s="23">
        <v>0</v>
      </c>
      <c r="I19" s="23">
        <v>9.5</v>
      </c>
      <c r="J19" s="23">
        <v>4.2</v>
      </c>
      <c r="K19" s="23">
        <v>16.3</v>
      </c>
      <c r="L19" s="23">
        <v>13.9</v>
      </c>
      <c r="M19" s="23">
        <v>0</v>
      </c>
      <c r="N19" s="23">
        <v>85</v>
      </c>
      <c r="O19" s="5">
        <v>0</v>
      </c>
      <c r="P19" s="23">
        <v>1.1000000000000001</v>
      </c>
      <c r="Q19" s="3"/>
    </row>
    <row r="20" spans="1:17" x14ac:dyDescent="0.25">
      <c r="A20" s="19"/>
      <c r="B20" s="23">
        <v>4.5999999999999996</v>
      </c>
      <c r="C20" s="23">
        <v>22</v>
      </c>
      <c r="D20" s="23">
        <v>20</v>
      </c>
      <c r="E20" s="23">
        <v>1.2</v>
      </c>
      <c r="F20" s="23">
        <v>5.0999999999999996</v>
      </c>
      <c r="G20" s="23">
        <v>5.6</v>
      </c>
      <c r="H20" s="23">
        <v>0.9</v>
      </c>
      <c r="I20" s="23">
        <v>9.8000000000000007</v>
      </c>
      <c r="J20" s="23">
        <v>3.2</v>
      </c>
      <c r="K20" s="23">
        <v>20</v>
      </c>
      <c r="L20" s="23">
        <v>14</v>
      </c>
      <c r="M20" s="23">
        <v>6.5</v>
      </c>
      <c r="N20" s="23">
        <v>65.400000000000006</v>
      </c>
      <c r="O20" s="5">
        <v>1.6</v>
      </c>
      <c r="P20" s="24">
        <v>5.4</v>
      </c>
      <c r="Q20" s="3"/>
    </row>
    <row r="21" spans="1:17" x14ac:dyDescent="0.25">
      <c r="A21" s="19"/>
      <c r="B21" s="23">
        <v>17.399999999999999</v>
      </c>
      <c r="C21" s="23">
        <v>83</v>
      </c>
      <c r="D21" s="23">
        <v>30</v>
      </c>
      <c r="E21" s="23">
        <v>2.1</v>
      </c>
      <c r="F21" s="23">
        <v>6.1</v>
      </c>
      <c r="G21" s="23">
        <v>6.1</v>
      </c>
      <c r="H21" s="23">
        <v>0</v>
      </c>
      <c r="I21" s="23">
        <v>9.1999999999999993</v>
      </c>
      <c r="J21" s="23">
        <v>3.7</v>
      </c>
      <c r="K21" s="23">
        <v>17</v>
      </c>
      <c r="L21" s="23">
        <v>13.1</v>
      </c>
      <c r="M21" s="23">
        <v>0</v>
      </c>
      <c r="N21" s="23">
        <v>77.099999999999994</v>
      </c>
      <c r="O21" s="5">
        <v>0</v>
      </c>
      <c r="P21" s="24">
        <v>2.7</v>
      </c>
      <c r="Q21" s="3"/>
    </row>
    <row r="22" spans="1:17" x14ac:dyDescent="0.25">
      <c r="A22" s="19"/>
      <c r="B22" s="23">
        <v>51.3</v>
      </c>
      <c r="C22" s="23">
        <v>45</v>
      </c>
      <c r="D22" s="23">
        <v>34</v>
      </c>
      <c r="E22" s="23">
        <v>2</v>
      </c>
      <c r="F22" s="23">
        <v>5.0999999999999996</v>
      </c>
      <c r="G22" s="23">
        <v>5.4</v>
      </c>
      <c r="H22" s="23">
        <v>1.2</v>
      </c>
      <c r="I22" s="23">
        <v>7.1</v>
      </c>
      <c r="J22" s="23">
        <v>3</v>
      </c>
      <c r="K22" s="23">
        <v>18.899999999999999</v>
      </c>
      <c r="L22" s="23">
        <v>11.4</v>
      </c>
      <c r="M22" s="23">
        <v>10.5</v>
      </c>
      <c r="N22" s="23">
        <v>54.1</v>
      </c>
      <c r="O22" s="22">
        <v>2.1</v>
      </c>
      <c r="P22" s="23">
        <v>6.8</v>
      </c>
      <c r="Q22" s="3"/>
    </row>
    <row r="23" spans="1:17" x14ac:dyDescent="0.25">
      <c r="A23" s="19"/>
      <c r="B23" s="23">
        <v>30.7</v>
      </c>
      <c r="C23" s="23">
        <v>86</v>
      </c>
      <c r="D23" s="23">
        <v>19</v>
      </c>
      <c r="E23" s="23">
        <v>0.4</v>
      </c>
      <c r="F23" s="23">
        <v>5.9</v>
      </c>
      <c r="G23" s="23">
        <v>6</v>
      </c>
      <c r="H23" s="23">
        <v>0.2</v>
      </c>
      <c r="I23" s="23">
        <v>11.7</v>
      </c>
      <c r="J23" s="23">
        <v>7.1</v>
      </c>
      <c r="K23" s="23">
        <v>23.4</v>
      </c>
      <c r="L23" s="23">
        <v>19.2</v>
      </c>
      <c r="M23" s="23">
        <v>1</v>
      </c>
      <c r="N23" s="23">
        <v>81.400000000000006</v>
      </c>
      <c r="O23" s="5">
        <v>0.8</v>
      </c>
      <c r="P23" s="24">
        <v>3.2</v>
      </c>
      <c r="Q23" s="3"/>
    </row>
    <row r="24" spans="1:17" x14ac:dyDescent="0.25">
      <c r="A24" s="19"/>
      <c r="B24" s="23">
        <v>59</v>
      </c>
      <c r="C24" s="23">
        <v>62</v>
      </c>
      <c r="D24" s="23">
        <v>25</v>
      </c>
      <c r="E24" s="23">
        <v>1.3</v>
      </c>
      <c r="F24" s="23">
        <v>4.9000000000000004</v>
      </c>
      <c r="G24" s="23">
        <v>5.4</v>
      </c>
      <c r="H24" s="23">
        <v>1.7</v>
      </c>
      <c r="I24" s="23">
        <v>3.2</v>
      </c>
      <c r="J24" s="23">
        <v>1</v>
      </c>
      <c r="K24" s="23">
        <v>13</v>
      </c>
      <c r="L24" s="23">
        <v>6.1</v>
      </c>
      <c r="M24" s="23">
        <v>28.1</v>
      </c>
      <c r="N24" s="23">
        <v>33.4</v>
      </c>
      <c r="O24" s="5">
        <v>2.1</v>
      </c>
      <c r="P24" s="23">
        <v>6.8</v>
      </c>
      <c r="Q24" s="3"/>
    </row>
    <row r="25" spans="1:17" x14ac:dyDescent="0.25">
      <c r="A25" s="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"/>
    </row>
    <row r="26" spans="1:17" x14ac:dyDescent="0.25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3"/>
    </row>
    <row r="27" spans="1:17" x14ac:dyDescent="0.25">
      <c r="A27" s="17" t="s">
        <v>27</v>
      </c>
      <c r="B27" s="22">
        <f>MAX(B7:B24)</f>
        <v>73.599999999999994</v>
      </c>
      <c r="C27" s="22">
        <f t="shared" ref="C27:N27" si="0">MAX(C7:C24)</f>
        <v>544</v>
      </c>
      <c r="D27" s="22">
        <f t="shared" si="0"/>
        <v>38</v>
      </c>
      <c r="E27" s="22">
        <f t="shared" si="0"/>
        <v>2.6</v>
      </c>
      <c r="F27" s="22">
        <f t="shared" si="0"/>
        <v>6.5</v>
      </c>
      <c r="G27" s="22">
        <f t="shared" si="0"/>
        <v>6.5</v>
      </c>
      <c r="H27" s="22">
        <f t="shared" si="0"/>
        <v>1.7</v>
      </c>
      <c r="I27" s="22">
        <f t="shared" si="0"/>
        <v>16.5</v>
      </c>
      <c r="J27" s="22">
        <f t="shared" si="0"/>
        <v>7.1</v>
      </c>
      <c r="K27" s="22">
        <f t="shared" si="0"/>
        <v>27.4</v>
      </c>
      <c r="L27" s="22">
        <f t="shared" si="0"/>
        <v>23.7</v>
      </c>
      <c r="M27" s="22">
        <f t="shared" si="0"/>
        <v>28.1</v>
      </c>
      <c r="N27" s="22">
        <f t="shared" si="0"/>
        <v>87.1</v>
      </c>
      <c r="O27" s="25"/>
      <c r="P27" s="25"/>
      <c r="Q27" s="3"/>
    </row>
    <row r="28" spans="1:17" x14ac:dyDescent="0.25">
      <c r="A28" s="17" t="s">
        <v>28</v>
      </c>
      <c r="B28" s="22">
        <f>MIN(B7:B24)</f>
        <v>4.5999999999999996</v>
      </c>
      <c r="C28" s="22">
        <f t="shared" ref="C28:N28" si="1">MIN(C7:C24)</f>
        <v>22</v>
      </c>
      <c r="D28" s="22">
        <f t="shared" si="1"/>
        <v>14</v>
      </c>
      <c r="E28" s="22">
        <f t="shared" si="1"/>
        <v>0.4</v>
      </c>
      <c r="F28" s="22">
        <f t="shared" si="1"/>
        <v>4.8</v>
      </c>
      <c r="G28" s="22">
        <f t="shared" si="1"/>
        <v>5.2</v>
      </c>
      <c r="H28" s="22">
        <f t="shared" si="1"/>
        <v>0</v>
      </c>
      <c r="I28" s="22">
        <f t="shared" si="1"/>
        <v>3.2</v>
      </c>
      <c r="J28" s="22">
        <f t="shared" si="1"/>
        <v>0.8</v>
      </c>
      <c r="K28" s="22">
        <f t="shared" si="1"/>
        <v>11.7</v>
      </c>
      <c r="L28" s="22">
        <f t="shared" si="1"/>
        <v>6.1</v>
      </c>
      <c r="M28" s="22">
        <f t="shared" si="1"/>
        <v>0</v>
      </c>
      <c r="N28" s="22">
        <f t="shared" si="1"/>
        <v>30.3</v>
      </c>
      <c r="O28" s="21"/>
      <c r="P28" s="21"/>
      <c r="Q28" s="2"/>
    </row>
    <row r="29" spans="1:17" x14ac:dyDescent="0.25">
      <c r="A29" s="17" t="s">
        <v>25</v>
      </c>
      <c r="B29" s="22">
        <f>AVERAGE(B7:B24)</f>
        <v>33.366666666666667</v>
      </c>
      <c r="C29" s="22">
        <f t="shared" ref="C29:N29" si="2">AVERAGE(C7:C24)</f>
        <v>119.27777777777777</v>
      </c>
      <c r="D29" s="22">
        <f t="shared" si="2"/>
        <v>24</v>
      </c>
      <c r="E29" s="22">
        <f t="shared" si="2"/>
        <v>1.5611111111111109</v>
      </c>
      <c r="F29" s="22">
        <f t="shared" si="2"/>
        <v>5.5722222222222211</v>
      </c>
      <c r="G29" s="22">
        <f t="shared" si="2"/>
        <v>5.8944444444444448</v>
      </c>
      <c r="H29" s="22">
        <f t="shared" si="2"/>
        <v>0.48333333333333328</v>
      </c>
      <c r="I29" s="22">
        <f t="shared" si="2"/>
        <v>9.1499999999999986</v>
      </c>
      <c r="J29" s="22">
        <f t="shared" si="2"/>
        <v>3.7888888888888892</v>
      </c>
      <c r="K29" s="22">
        <f t="shared" si="2"/>
        <v>18.599999999999998</v>
      </c>
      <c r="L29" s="22">
        <f t="shared" si="2"/>
        <v>13.738888888888887</v>
      </c>
      <c r="M29" s="22">
        <f>AVERAGE(M7:M24)</f>
        <v>5.3166666666666673</v>
      </c>
      <c r="N29" s="22">
        <f t="shared" si="2"/>
        <v>69.061111111111103</v>
      </c>
      <c r="O29" s="21"/>
      <c r="P29" s="21"/>
      <c r="Q29" s="2"/>
    </row>
    <row r="30" spans="1:17" x14ac:dyDescent="0.25">
      <c r="A30" s="7" t="s">
        <v>24</v>
      </c>
      <c r="B30" s="22">
        <f>AVEDEV(B7:B24)</f>
        <v>17.988888888888894</v>
      </c>
      <c r="C30" s="22">
        <f>AVEDEV(C7:C24)</f>
        <v>82.876543209876573</v>
      </c>
      <c r="D30" s="22">
        <f t="shared" ref="D30:N30" si="3">AVEDEV(D7:D24)</f>
        <v>6.4444444444444446</v>
      </c>
      <c r="E30" s="22">
        <f t="shared" si="3"/>
        <v>0.39444444444444443</v>
      </c>
      <c r="F30" s="22">
        <f>AVEDEV(F7:F24)</f>
        <v>0.39753086419753098</v>
      </c>
      <c r="G30" s="22">
        <f t="shared" si="3"/>
        <v>0.28456790123456782</v>
      </c>
      <c r="H30" s="22">
        <f t="shared" si="3"/>
        <v>0.45555555555555549</v>
      </c>
      <c r="I30" s="22">
        <f t="shared" si="3"/>
        <v>2.7333333333333325</v>
      </c>
      <c r="J30" s="22">
        <f t="shared" si="3"/>
        <v>1.4308641975308642</v>
      </c>
      <c r="K30" s="22">
        <f t="shared" si="3"/>
        <v>3.4111111111111097</v>
      </c>
      <c r="L30" s="22">
        <f t="shared" si="3"/>
        <v>3.9808641975308632</v>
      </c>
      <c r="M30" s="22">
        <f t="shared" si="3"/>
        <v>5.822222222222222</v>
      </c>
      <c r="N30" s="22">
        <f t="shared" si="3"/>
        <v>12.409876543209876</v>
      </c>
      <c r="O30" s="21"/>
      <c r="P30" s="21"/>
      <c r="Q30" s="2"/>
    </row>
    <row r="31" spans="1:17" x14ac:dyDescent="0.25">
      <c r="A31" s="7" t="s">
        <v>29</v>
      </c>
      <c r="B31" s="22">
        <f>(B30/B29)*100</f>
        <v>53.912753912753928</v>
      </c>
      <c r="C31" s="22">
        <f t="shared" ref="C31:N31" si="4">(C30/C29)*100</f>
        <v>69.48196449826635</v>
      </c>
      <c r="D31" s="22">
        <f t="shared" si="4"/>
        <v>26.851851851851855</v>
      </c>
      <c r="E31" s="22">
        <f t="shared" si="4"/>
        <v>25.266903914590749</v>
      </c>
      <c r="F31" s="22">
        <f t="shared" si="4"/>
        <v>7.1341530962667585</v>
      </c>
      <c r="G31" s="22">
        <f t="shared" si="4"/>
        <v>4.8277306524243366</v>
      </c>
      <c r="H31" s="22">
        <f t="shared" si="4"/>
        <v>94.252873563218387</v>
      </c>
      <c r="I31" s="22">
        <f>(I30/I29)*100</f>
        <v>29.872495446265933</v>
      </c>
      <c r="J31" s="22">
        <f t="shared" si="4"/>
        <v>37.764744216357116</v>
      </c>
      <c r="K31" s="22">
        <f t="shared" si="4"/>
        <v>18.339307048984463</v>
      </c>
      <c r="L31" s="22">
        <f t="shared" si="4"/>
        <v>28.975153884171267</v>
      </c>
      <c r="M31" s="22">
        <f t="shared" si="4"/>
        <v>109.508881922675</v>
      </c>
      <c r="N31" s="22">
        <f t="shared" si="4"/>
        <v>17.96941338410247</v>
      </c>
      <c r="O31" s="21"/>
      <c r="P31" s="21"/>
    </row>
  </sheetData>
  <mergeCells count="17">
    <mergeCell ref="A1:P1"/>
    <mergeCell ref="A2:P2"/>
    <mergeCell ref="B4:B5"/>
    <mergeCell ref="C4:C5"/>
    <mergeCell ref="K4:L4"/>
    <mergeCell ref="D4:D5"/>
    <mergeCell ref="E4:E5"/>
    <mergeCell ref="F4:F5"/>
    <mergeCell ref="G4:G5"/>
    <mergeCell ref="H4:H5"/>
    <mergeCell ref="I4:I5"/>
    <mergeCell ref="J4:J5"/>
    <mergeCell ref="M4:N4"/>
    <mergeCell ref="O4:P4"/>
    <mergeCell ref="B6:C6"/>
    <mergeCell ref="D6:E6"/>
    <mergeCell ref="O6:P6"/>
  </mergeCells>
  <pageMargins left="0.39370078740157483" right="0.39370078740157483" top="0.78740157480314965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cp:lastPrinted>2014-12-29T17:22:47Z</cp:lastPrinted>
  <dcterms:created xsi:type="dcterms:W3CDTF">2014-07-29T12:25:11Z</dcterms:created>
  <dcterms:modified xsi:type="dcterms:W3CDTF">2015-03-25T14:15:20Z</dcterms:modified>
</cp:coreProperties>
</file>