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E29" i="1"/>
  <c r="D29" i="1"/>
  <c r="C29" i="1"/>
  <c r="B29" i="1"/>
  <c r="N27" i="1" l="1"/>
  <c r="M27" i="1"/>
  <c r="C25" i="1"/>
  <c r="C27" i="1"/>
  <c r="D27" i="1"/>
  <c r="N28" i="1"/>
  <c r="M28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B28" i="1"/>
  <c r="B27" i="1"/>
  <c r="B26" i="1"/>
  <c r="B25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<sst xmlns="http://schemas.openxmlformats.org/spreadsheetml/2006/main" count="31" uniqueCount="30">
  <si>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</si>
  <si>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</si>
  <si>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</si>
  <si>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</si>
  <si>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</si>
  <si>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</si>
  <si>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</si>
  <si>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</si>
  <si>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</si>
  <si>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</si>
  <si>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</si>
  <si>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</si>
  <si>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</si>
  <si>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</si>
  <si>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</si>
  <si>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</si>
  <si>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</si>
  <si>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</si>
  <si>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</si>
  <si>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</si>
  <si>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</si>
  <si>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</si>
  <si>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</si>
  <si>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</si>
  <si>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RESULTADOS DAS ANÁLISES DE SOLO DO MUNICÍPIO DE DOIS LAJEADOS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</si>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</sst>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6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" fillId="0" borderId="0" xfId="0" applyFont="1" applyAlignme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P23" sqref="P23"/>
    </sheetView>
  </sheetViews>
  <sheetFormatPr defaultRowHeight="15" x14ac:dyDescent="0.25"/>
  <cols>
    <col min="1" max="1" width="13.140625" customWidth="1"/>
    <col min="2" max="2" width="7.5703125" customWidth="1"/>
    <col min="3" max="3" width="8.5703125" customWidth="1"/>
    <col min="4" max="4" width="7.5703125" customWidth="1"/>
    <col min="5" max="5" width="8.28515625" customWidth="1"/>
    <col min="6" max="6" width="6.85546875" customWidth="1"/>
    <col min="7" max="7" width="6.5703125" bestFit="1" customWidth="1"/>
    <col min="8" max="8" width="7.28515625" customWidth="1"/>
    <col min="9" max="9" width="7.7109375" customWidth="1"/>
    <col min="10" max="10" width="7.5703125" customWidth="1"/>
    <col min="11" max="11" width="7.42578125" customWidth="1"/>
    <col min="12" max="12" width="7.7109375" customWidth="1"/>
    <col min="13" max="13" width="7.42578125" customWidth="1"/>
    <col min="14" max="14" width="7.7109375" customWidth="1"/>
    <col min="15" max="15" width="7.42578125" customWidth="1"/>
    <col min="16" max="16" width="7.140625" customWidth="1"/>
  </cols>
  <sheetData>
    <row r="1" spans="1:17" x14ac:dyDescent="0.25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</row>
    <row r="2" spans="1:17" ht="18.75" x14ac:dyDescent="0.3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/>
    </row>
    <row r="4" spans="1:17" x14ac:dyDescent="0.25">
      <c r="A4" s="7"/>
      <c r="B4" s="40" t="s">
        <v>0</v>
      </c>
      <c r="C4" s="40" t="s">
        <v>1</v>
      </c>
      <c r="D4" s="40" t="s">
        <v>2</v>
      </c>
      <c r="E4" s="40" t="s">
        <v>3</v>
      </c>
      <c r="F4" s="40" t="s">
        <v>4</v>
      </c>
      <c r="G4" s="40" t="s">
        <v>5</v>
      </c>
      <c r="H4" s="40" t="s">
        <v>6</v>
      </c>
      <c r="I4" s="40" t="s">
        <v>7</v>
      </c>
      <c r="J4" s="40" t="s">
        <v>8</v>
      </c>
      <c r="K4" s="43" t="s">
        <v>15</v>
      </c>
      <c r="L4" s="44"/>
      <c r="M4" s="43" t="s">
        <v>16</v>
      </c>
      <c r="N4" s="44"/>
      <c r="O4" s="43" t="s">
        <v>17</v>
      </c>
      <c r="P4" s="44"/>
      <c r="Q4" s="1"/>
    </row>
    <row r="5" spans="1:17" x14ac:dyDescent="0.25">
      <c r="A5" s="8"/>
      <c r="B5" s="41"/>
      <c r="C5" s="41"/>
      <c r="D5" s="41"/>
      <c r="E5" s="41"/>
      <c r="F5" s="42"/>
      <c r="G5" s="42"/>
      <c r="H5" s="41"/>
      <c r="I5" s="41"/>
      <c r="J5" s="41"/>
      <c r="K5" s="9" t="s">
        <v>9</v>
      </c>
      <c r="L5" s="10" t="s">
        <v>10</v>
      </c>
      <c r="M5" s="11" t="s">
        <v>18</v>
      </c>
      <c r="N5" s="12" t="s">
        <v>19</v>
      </c>
      <c r="O5" s="9" t="s">
        <v>20</v>
      </c>
      <c r="P5" s="13" t="s">
        <v>21</v>
      </c>
      <c r="Q5" s="1"/>
    </row>
    <row r="6" spans="1:17" x14ac:dyDescent="0.25">
      <c r="A6" s="14"/>
      <c r="B6" s="36" t="s">
        <v>12</v>
      </c>
      <c r="C6" s="37"/>
      <c r="D6" s="36" t="s">
        <v>22</v>
      </c>
      <c r="E6" s="37"/>
      <c r="F6" s="15"/>
      <c r="G6" s="14"/>
      <c r="H6" s="16"/>
      <c r="I6" s="17" t="s">
        <v>13</v>
      </c>
      <c r="J6" s="17"/>
      <c r="K6" s="17"/>
      <c r="L6" s="18"/>
      <c r="M6" s="19" t="s">
        <v>6</v>
      </c>
      <c r="N6" s="20" t="s">
        <v>11</v>
      </c>
      <c r="O6" s="36" t="s">
        <v>23</v>
      </c>
      <c r="P6" s="37"/>
      <c r="Q6" s="1"/>
    </row>
    <row r="7" spans="1:17" x14ac:dyDescent="0.25">
      <c r="A7" s="3"/>
      <c r="B7" s="23">
        <v>22.9</v>
      </c>
      <c r="C7" s="23">
        <v>290</v>
      </c>
      <c r="D7" s="23">
        <v>39</v>
      </c>
      <c r="E7" s="23">
        <v>2</v>
      </c>
      <c r="F7" s="23">
        <v>5.4</v>
      </c>
      <c r="G7" s="23">
        <v>5.7</v>
      </c>
      <c r="H7" s="23">
        <v>0.4</v>
      </c>
      <c r="I7" s="23">
        <v>5.5</v>
      </c>
      <c r="J7" s="23">
        <v>2.5</v>
      </c>
      <c r="K7" s="23">
        <v>14.9</v>
      </c>
      <c r="L7" s="23">
        <v>9.1</v>
      </c>
      <c r="M7" s="23">
        <v>4.4000000000000004</v>
      </c>
      <c r="N7" s="23">
        <v>58.7</v>
      </c>
      <c r="O7" s="29">
        <v>1.4</v>
      </c>
      <c r="P7" s="30">
        <v>4.8</v>
      </c>
      <c r="Q7" s="5"/>
    </row>
    <row r="8" spans="1:17" x14ac:dyDescent="0.25">
      <c r="A8" s="3"/>
      <c r="B8" s="23">
        <v>2.2000000000000002</v>
      </c>
      <c r="C8" s="23">
        <v>133</v>
      </c>
      <c r="D8" s="23">
        <v>28</v>
      </c>
      <c r="E8" s="23">
        <v>2</v>
      </c>
      <c r="F8" s="23">
        <v>4.9000000000000004</v>
      </c>
      <c r="G8" s="23">
        <v>5.2</v>
      </c>
      <c r="H8" s="23">
        <v>1.4</v>
      </c>
      <c r="I8" s="23">
        <v>3.7</v>
      </c>
      <c r="J8" s="23">
        <v>1.7</v>
      </c>
      <c r="K8" s="23">
        <v>16.7</v>
      </c>
      <c r="L8" s="23">
        <v>7.1</v>
      </c>
      <c r="M8" s="23">
        <v>19.600000000000001</v>
      </c>
      <c r="N8" s="23">
        <v>34.4</v>
      </c>
      <c r="O8" s="29">
        <v>2.7</v>
      </c>
      <c r="P8" s="30">
        <v>8.3000000000000007</v>
      </c>
      <c r="Q8" s="5"/>
    </row>
    <row r="9" spans="1:17" x14ac:dyDescent="0.25">
      <c r="A9" s="3"/>
      <c r="B9" s="23">
        <v>1.4</v>
      </c>
      <c r="C9" s="23">
        <v>185</v>
      </c>
      <c r="D9" s="23">
        <v>26</v>
      </c>
      <c r="E9" s="23">
        <v>2.5</v>
      </c>
      <c r="F9" s="23">
        <v>5.9</v>
      </c>
      <c r="G9" s="23">
        <v>6.1</v>
      </c>
      <c r="H9" s="23">
        <v>0</v>
      </c>
      <c r="I9" s="23">
        <v>8.6</v>
      </c>
      <c r="J9" s="23">
        <v>3</v>
      </c>
      <c r="K9" s="23">
        <v>16</v>
      </c>
      <c r="L9" s="23">
        <v>12.1</v>
      </c>
      <c r="M9" s="23">
        <v>0</v>
      </c>
      <c r="N9" s="23">
        <v>75.7</v>
      </c>
      <c r="O9" s="29">
        <v>0</v>
      </c>
      <c r="P9" s="30">
        <v>2.7</v>
      </c>
      <c r="Q9" s="5"/>
    </row>
    <row r="10" spans="1:17" x14ac:dyDescent="0.25">
      <c r="A10" s="3"/>
      <c r="B10" s="23">
        <v>4.5999999999999996</v>
      </c>
      <c r="C10" s="23">
        <v>188</v>
      </c>
      <c r="D10" s="23">
        <v>28</v>
      </c>
      <c r="E10" s="23">
        <v>2</v>
      </c>
      <c r="F10" s="23">
        <v>5.0999999999999996</v>
      </c>
      <c r="G10" s="23">
        <v>5.5</v>
      </c>
      <c r="H10" s="23">
        <v>0.8</v>
      </c>
      <c r="I10" s="23">
        <v>4.7</v>
      </c>
      <c r="J10" s="23">
        <v>1.7</v>
      </c>
      <c r="K10" s="23">
        <v>14.6</v>
      </c>
      <c r="L10" s="23">
        <v>7.7</v>
      </c>
      <c r="M10" s="23">
        <v>10.4</v>
      </c>
      <c r="N10" s="23">
        <v>47.1</v>
      </c>
      <c r="O10" s="29">
        <v>3</v>
      </c>
      <c r="P10" s="30">
        <v>6.1</v>
      </c>
      <c r="Q10" s="5"/>
    </row>
    <row r="11" spans="1:17" x14ac:dyDescent="0.25">
      <c r="A11" s="3"/>
      <c r="B11" s="23">
        <v>34</v>
      </c>
      <c r="C11" s="23">
        <v>340</v>
      </c>
      <c r="D11" s="23">
        <v>30</v>
      </c>
      <c r="E11" s="23">
        <v>2.5</v>
      </c>
      <c r="F11" s="23">
        <v>5.7</v>
      </c>
      <c r="G11" s="23">
        <v>6</v>
      </c>
      <c r="H11" s="23">
        <v>0.2</v>
      </c>
      <c r="I11" s="23">
        <v>5.0999999999999996</v>
      </c>
      <c r="J11" s="23">
        <v>2.8</v>
      </c>
      <c r="K11" s="23">
        <v>13.1</v>
      </c>
      <c r="L11" s="23">
        <v>9</v>
      </c>
      <c r="M11" s="23">
        <v>2.2000000000000002</v>
      </c>
      <c r="N11" s="23">
        <v>66.8</v>
      </c>
      <c r="O11" s="26">
        <v>0</v>
      </c>
      <c r="P11" s="29">
        <v>3.2</v>
      </c>
      <c r="Q11" s="5"/>
    </row>
    <row r="12" spans="1:17" x14ac:dyDescent="0.25">
      <c r="A12" s="3"/>
      <c r="B12" s="23">
        <v>1.4</v>
      </c>
      <c r="C12" s="23">
        <v>87</v>
      </c>
      <c r="D12" s="23">
        <v>22</v>
      </c>
      <c r="E12" s="23">
        <v>0.6</v>
      </c>
      <c r="F12" s="23">
        <v>5.0999999999999996</v>
      </c>
      <c r="G12" s="23">
        <v>4.5</v>
      </c>
      <c r="H12" s="23">
        <v>3.1</v>
      </c>
      <c r="I12" s="23">
        <v>12.8</v>
      </c>
      <c r="J12" s="23">
        <v>7.3</v>
      </c>
      <c r="K12" s="23">
        <v>44.7</v>
      </c>
      <c r="L12" s="23">
        <v>23.4</v>
      </c>
      <c r="M12" s="23">
        <v>13.2</v>
      </c>
      <c r="N12" s="23">
        <v>45.4</v>
      </c>
      <c r="O12" s="9">
        <v>5</v>
      </c>
      <c r="P12" s="30">
        <v>17.3</v>
      </c>
      <c r="Q12" s="5"/>
    </row>
    <row r="13" spans="1:17" x14ac:dyDescent="0.25">
      <c r="A13" s="3"/>
      <c r="B13" s="23">
        <v>1.4</v>
      </c>
      <c r="C13" s="23">
        <v>88</v>
      </c>
      <c r="D13" s="23">
        <v>47</v>
      </c>
      <c r="E13" s="23">
        <v>3</v>
      </c>
      <c r="F13" s="23">
        <v>5.8</v>
      </c>
      <c r="G13" s="23">
        <v>6</v>
      </c>
      <c r="H13" s="23">
        <v>0.2</v>
      </c>
      <c r="I13" s="23">
        <v>6.5</v>
      </c>
      <c r="J13" s="23">
        <v>2.9</v>
      </c>
      <c r="K13" s="23">
        <v>14</v>
      </c>
      <c r="L13" s="23">
        <v>9.8000000000000007</v>
      </c>
      <c r="M13" s="23">
        <v>2</v>
      </c>
      <c r="N13" s="23">
        <v>68.8</v>
      </c>
      <c r="O13" s="9">
        <v>0</v>
      </c>
      <c r="P13" s="30">
        <v>3.2</v>
      </c>
      <c r="Q13" s="5"/>
    </row>
    <row r="14" spans="1:17" x14ac:dyDescent="0.25">
      <c r="A14" s="3"/>
      <c r="B14" s="23">
        <v>16.899999999999999</v>
      </c>
      <c r="C14" s="23">
        <v>510</v>
      </c>
      <c r="D14" s="23">
        <v>30</v>
      </c>
      <c r="E14" s="23">
        <v>2.1</v>
      </c>
      <c r="F14" s="23">
        <v>5.9</v>
      </c>
      <c r="G14" s="23">
        <v>6</v>
      </c>
      <c r="H14" s="23">
        <v>0</v>
      </c>
      <c r="I14" s="23">
        <v>13.5</v>
      </c>
      <c r="J14" s="23">
        <v>5</v>
      </c>
      <c r="K14" s="23">
        <v>24.2</v>
      </c>
      <c r="L14" s="23">
        <v>19.8</v>
      </c>
      <c r="M14" s="23">
        <v>0</v>
      </c>
      <c r="N14" s="23">
        <v>81.900000000000006</v>
      </c>
      <c r="O14" s="9">
        <v>0</v>
      </c>
      <c r="P14" s="30">
        <v>3.2</v>
      </c>
      <c r="Q14" s="5"/>
    </row>
    <row r="15" spans="1:17" x14ac:dyDescent="0.25">
      <c r="A15" s="3"/>
      <c r="B15" s="23">
        <v>3</v>
      </c>
      <c r="C15" s="23">
        <v>336</v>
      </c>
      <c r="D15" s="23">
        <v>28</v>
      </c>
      <c r="E15" s="23">
        <v>2.1</v>
      </c>
      <c r="F15" s="23">
        <v>5.0999999999999996</v>
      </c>
      <c r="G15" s="23">
        <v>5.5</v>
      </c>
      <c r="H15" s="23">
        <v>0.2</v>
      </c>
      <c r="I15" s="23">
        <v>7.9</v>
      </c>
      <c r="J15" s="23">
        <v>3</v>
      </c>
      <c r="K15" s="23">
        <v>19.5</v>
      </c>
      <c r="L15" s="23">
        <v>12</v>
      </c>
      <c r="M15" s="23">
        <v>1.7</v>
      </c>
      <c r="N15" s="23">
        <v>60.3</v>
      </c>
      <c r="O15" s="9">
        <v>1.9</v>
      </c>
      <c r="P15" s="30">
        <v>6.1</v>
      </c>
      <c r="Q15" s="5"/>
    </row>
    <row r="16" spans="1:17" x14ac:dyDescent="0.25">
      <c r="A16" s="3"/>
      <c r="B16" s="23">
        <v>3.8</v>
      </c>
      <c r="C16" s="23">
        <v>154</v>
      </c>
      <c r="D16" s="23">
        <v>25</v>
      </c>
      <c r="E16" s="23">
        <v>2.2999999999999998</v>
      </c>
      <c r="F16" s="23">
        <v>5.3</v>
      </c>
      <c r="G16" s="23">
        <v>5.5</v>
      </c>
      <c r="H16" s="23">
        <v>0.3</v>
      </c>
      <c r="I16" s="23">
        <v>7.9</v>
      </c>
      <c r="J16" s="23">
        <v>3.2</v>
      </c>
      <c r="K16" s="23">
        <v>19.2</v>
      </c>
      <c r="L16" s="23">
        <v>11.8</v>
      </c>
      <c r="M16" s="23">
        <v>2.5</v>
      </c>
      <c r="N16" s="23">
        <v>59.7</v>
      </c>
      <c r="O16" s="9">
        <v>1.9</v>
      </c>
      <c r="P16" s="30">
        <v>6.1</v>
      </c>
      <c r="Q16" s="5"/>
    </row>
    <row r="17" spans="1:17" x14ac:dyDescent="0.25">
      <c r="A17" s="3"/>
      <c r="B17" s="23">
        <v>15</v>
      </c>
      <c r="C17" s="23">
        <v>354</v>
      </c>
      <c r="D17" s="23">
        <v>25</v>
      </c>
      <c r="E17" s="23">
        <v>2.4</v>
      </c>
      <c r="F17" s="23">
        <v>5.7</v>
      </c>
      <c r="G17" s="23">
        <v>6</v>
      </c>
      <c r="H17" s="23">
        <v>0.2</v>
      </c>
      <c r="I17" s="23">
        <v>10.199999999999999</v>
      </c>
      <c r="J17" s="23">
        <v>3.7</v>
      </c>
      <c r="K17" s="23">
        <v>19.2</v>
      </c>
      <c r="L17" s="23">
        <v>15</v>
      </c>
      <c r="M17" s="23">
        <v>1.3</v>
      </c>
      <c r="N17" s="23">
        <v>77.2</v>
      </c>
      <c r="O17" s="9">
        <v>0</v>
      </c>
      <c r="P17" s="30">
        <v>3.2</v>
      </c>
      <c r="Q17" s="5"/>
    </row>
    <row r="18" spans="1:17" x14ac:dyDescent="0.25">
      <c r="A18" s="3"/>
      <c r="B18" s="23">
        <v>16</v>
      </c>
      <c r="C18" s="23">
        <v>240</v>
      </c>
      <c r="D18" s="23">
        <v>42</v>
      </c>
      <c r="E18" s="23">
        <v>2.9</v>
      </c>
      <c r="F18" s="23">
        <v>5.4</v>
      </c>
      <c r="G18" s="23">
        <v>5.9</v>
      </c>
      <c r="H18" s="23">
        <v>0.2</v>
      </c>
      <c r="I18" s="23">
        <v>6.4</v>
      </c>
      <c r="J18" s="23">
        <v>3.6</v>
      </c>
      <c r="K18" s="23">
        <v>15.5</v>
      </c>
      <c r="L18" s="23">
        <v>10.8</v>
      </c>
      <c r="M18" s="23">
        <v>1.9</v>
      </c>
      <c r="N18" s="23">
        <v>68.400000000000006</v>
      </c>
      <c r="O18" s="9">
        <v>1</v>
      </c>
      <c r="P18" s="30">
        <v>3.7</v>
      </c>
      <c r="Q18" s="5"/>
    </row>
    <row r="19" spans="1:17" x14ac:dyDescent="0.25">
      <c r="A19" s="4"/>
      <c r="B19" s="23">
        <v>15</v>
      </c>
      <c r="C19" s="23">
        <v>113</v>
      </c>
      <c r="D19" s="23">
        <v>27</v>
      </c>
      <c r="E19" s="23">
        <v>1.7</v>
      </c>
      <c r="F19" s="23">
        <v>4.8</v>
      </c>
      <c r="G19" s="23">
        <v>5.4</v>
      </c>
      <c r="H19" s="23">
        <v>0.3</v>
      </c>
      <c r="I19" s="23">
        <v>5.7</v>
      </c>
      <c r="J19" s="23">
        <v>2.7</v>
      </c>
      <c r="K19" s="23">
        <v>17.399999999999999</v>
      </c>
      <c r="L19" s="23">
        <v>9</v>
      </c>
      <c r="M19" s="23">
        <v>3.3</v>
      </c>
      <c r="N19" s="23">
        <v>50</v>
      </c>
      <c r="O19" s="9">
        <v>2.1</v>
      </c>
      <c r="P19" s="30">
        <v>6.8</v>
      </c>
      <c r="Q19" s="5"/>
    </row>
    <row r="20" spans="1:17" x14ac:dyDescent="0.25">
      <c r="A20" s="3"/>
      <c r="B20" s="23">
        <v>1.4</v>
      </c>
      <c r="C20" s="23">
        <v>90</v>
      </c>
      <c r="D20" s="23">
        <v>24</v>
      </c>
      <c r="E20" s="23">
        <v>0.7</v>
      </c>
      <c r="F20" s="23">
        <v>5.0999999999999996</v>
      </c>
      <c r="G20" s="23">
        <v>4.5</v>
      </c>
      <c r="H20" s="23">
        <v>1.2</v>
      </c>
      <c r="I20" s="23">
        <v>14.4</v>
      </c>
      <c r="J20" s="23">
        <v>8</v>
      </c>
      <c r="K20" s="23">
        <v>47</v>
      </c>
      <c r="L20" s="23">
        <v>23.8</v>
      </c>
      <c r="M20" s="23">
        <v>5</v>
      </c>
      <c r="N20" s="23">
        <v>48.1</v>
      </c>
      <c r="O20" s="9">
        <v>5</v>
      </c>
      <c r="P20" s="31">
        <v>17.3</v>
      </c>
      <c r="Q20" s="5"/>
    </row>
    <row r="21" spans="1:17" x14ac:dyDescent="0.25">
      <c r="A21" s="3"/>
      <c r="B21" s="23">
        <v>2.2000000000000002</v>
      </c>
      <c r="C21" s="23">
        <v>108</v>
      </c>
      <c r="D21" s="23">
        <v>36</v>
      </c>
      <c r="E21" s="23">
        <v>1.7</v>
      </c>
      <c r="F21" s="23">
        <v>5.2</v>
      </c>
      <c r="G21" s="23">
        <v>6</v>
      </c>
      <c r="H21" s="23">
        <v>0.4</v>
      </c>
      <c r="I21" s="23">
        <v>6.6</v>
      </c>
      <c r="J21" s="23">
        <v>2.7</v>
      </c>
      <c r="K21" s="23">
        <v>13.9</v>
      </c>
      <c r="L21" s="23">
        <v>10</v>
      </c>
      <c r="M21" s="23">
        <v>4</v>
      </c>
      <c r="N21" s="23">
        <v>68.7</v>
      </c>
      <c r="O21" s="9">
        <v>0.8</v>
      </c>
      <c r="P21" s="31">
        <v>3.2</v>
      </c>
      <c r="Q21" s="5"/>
    </row>
    <row r="22" spans="1:17" x14ac:dyDescent="0.25">
      <c r="A22" s="3"/>
      <c r="B22" s="23">
        <v>1.4</v>
      </c>
      <c r="C22" s="23">
        <v>92</v>
      </c>
      <c r="D22" s="23">
        <v>24</v>
      </c>
      <c r="E22" s="23">
        <v>0.6</v>
      </c>
      <c r="F22" s="23">
        <v>5.0999999999999996</v>
      </c>
      <c r="G22" s="23">
        <v>4.4000000000000004</v>
      </c>
      <c r="H22" s="23">
        <v>4.0999999999999996</v>
      </c>
      <c r="I22" s="23">
        <v>13.4</v>
      </c>
      <c r="J22" s="23">
        <v>7.7</v>
      </c>
      <c r="K22" s="23">
        <v>48.7</v>
      </c>
      <c r="L22" s="23">
        <v>25.4</v>
      </c>
      <c r="M22" s="23">
        <v>16.100000000000001</v>
      </c>
      <c r="N22" s="23">
        <v>43.8</v>
      </c>
      <c r="O22" s="29">
        <v>5</v>
      </c>
      <c r="P22" s="30">
        <v>21</v>
      </c>
      <c r="Q22" s="5"/>
    </row>
    <row r="23" spans="1:17" x14ac:dyDescent="0.25">
      <c r="A23" s="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2"/>
      <c r="P23" s="33"/>
      <c r="Q23" s="5"/>
    </row>
    <row r="24" spans="1:17" x14ac:dyDescent="0.25">
      <c r="A24" s="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2"/>
      <c r="P24" s="34"/>
      <c r="Q24" s="5"/>
    </row>
    <row r="25" spans="1:17" x14ac:dyDescent="0.25">
      <c r="A25" s="21" t="s">
        <v>27</v>
      </c>
      <c r="B25" s="24">
        <f>MAX(B7:B22)</f>
        <v>34</v>
      </c>
      <c r="C25" s="24">
        <f>MAX(C7:C22)</f>
        <v>510</v>
      </c>
      <c r="D25" s="24">
        <f t="shared" ref="D25:N25" si="0">MAX(D7:D22)</f>
        <v>47</v>
      </c>
      <c r="E25" s="24">
        <f t="shared" si="0"/>
        <v>3</v>
      </c>
      <c r="F25" s="24">
        <f t="shared" si="0"/>
        <v>5.9</v>
      </c>
      <c r="G25" s="24">
        <f t="shared" si="0"/>
        <v>6.1</v>
      </c>
      <c r="H25" s="24">
        <f t="shared" si="0"/>
        <v>4.0999999999999996</v>
      </c>
      <c r="I25" s="24">
        <f t="shared" si="0"/>
        <v>14.4</v>
      </c>
      <c r="J25" s="24">
        <f t="shared" si="0"/>
        <v>8</v>
      </c>
      <c r="K25" s="24">
        <f t="shared" si="0"/>
        <v>48.7</v>
      </c>
      <c r="L25" s="24">
        <f t="shared" si="0"/>
        <v>25.4</v>
      </c>
      <c r="M25" s="24">
        <f t="shared" si="0"/>
        <v>19.600000000000001</v>
      </c>
      <c r="N25" s="24">
        <f t="shared" si="0"/>
        <v>81.900000000000006</v>
      </c>
      <c r="O25" s="22"/>
      <c r="P25" s="22"/>
      <c r="Q25" s="5"/>
    </row>
    <row r="26" spans="1:17" x14ac:dyDescent="0.25">
      <c r="A26" s="21" t="s">
        <v>28</v>
      </c>
      <c r="B26" s="25">
        <f>MIN(B7:B22)</f>
        <v>1.4</v>
      </c>
      <c r="C26" s="25">
        <f t="shared" ref="C26:N26" si="1">MIN(C7:C22)</f>
        <v>87</v>
      </c>
      <c r="D26" s="25">
        <f t="shared" si="1"/>
        <v>22</v>
      </c>
      <c r="E26" s="25">
        <f t="shared" si="1"/>
        <v>0.6</v>
      </c>
      <c r="F26" s="25">
        <f t="shared" si="1"/>
        <v>4.8</v>
      </c>
      <c r="G26" s="25">
        <f t="shared" si="1"/>
        <v>4.4000000000000004</v>
      </c>
      <c r="H26" s="25">
        <f t="shared" si="1"/>
        <v>0</v>
      </c>
      <c r="I26" s="25">
        <f t="shared" si="1"/>
        <v>3.7</v>
      </c>
      <c r="J26" s="25">
        <f t="shared" si="1"/>
        <v>1.7</v>
      </c>
      <c r="K26" s="25">
        <f t="shared" si="1"/>
        <v>13.1</v>
      </c>
      <c r="L26" s="25">
        <f t="shared" si="1"/>
        <v>7.1</v>
      </c>
      <c r="M26" s="25">
        <f t="shared" si="1"/>
        <v>0</v>
      </c>
      <c r="N26" s="25">
        <f t="shared" si="1"/>
        <v>34.4</v>
      </c>
      <c r="O26" s="22"/>
      <c r="P26" s="22"/>
      <c r="Q26" s="5"/>
    </row>
    <row r="27" spans="1:17" ht="15.75" x14ac:dyDescent="0.25">
      <c r="A27" s="21" t="s">
        <v>26</v>
      </c>
      <c r="B27" s="25">
        <f>AVERAGE(B7:B22)</f>
        <v>8.9125000000000014</v>
      </c>
      <c r="C27" s="25">
        <f>AVERAGE(C7:C22)</f>
        <v>206.75</v>
      </c>
      <c r="D27" s="25">
        <f>AVERAGE(D7:D22)</f>
        <v>30.0625</v>
      </c>
      <c r="E27" s="25">
        <f t="shared" ref="E27:L27" si="2">AVERAGE(E7:E22)</f>
        <v>1.9437499999999999</v>
      </c>
      <c r="F27" s="25">
        <f t="shared" si="2"/>
        <v>5.3437499999999991</v>
      </c>
      <c r="G27" s="25">
        <f t="shared" si="2"/>
        <v>5.5125000000000011</v>
      </c>
      <c r="H27" s="25">
        <f t="shared" si="2"/>
        <v>0.8125</v>
      </c>
      <c r="I27" s="25">
        <f t="shared" si="2"/>
        <v>8.3062500000000004</v>
      </c>
      <c r="J27" s="25">
        <f t="shared" si="2"/>
        <v>3.8437500000000009</v>
      </c>
      <c r="K27" s="25">
        <f t="shared" si="2"/>
        <v>22.412499999999998</v>
      </c>
      <c r="L27" s="25">
        <f t="shared" si="2"/>
        <v>13.487500000000002</v>
      </c>
      <c r="M27" s="25">
        <f>AVERAGE(M7:M22)</f>
        <v>5.4749999999999996</v>
      </c>
      <c r="N27" s="25">
        <f>AVERAGE(N7:N22)</f>
        <v>59.6875</v>
      </c>
      <c r="O27" s="22"/>
      <c r="P27" s="22"/>
      <c r="Q27" s="2"/>
    </row>
    <row r="28" spans="1:17" ht="15.75" x14ac:dyDescent="0.25">
      <c r="A28" s="11" t="s">
        <v>25</v>
      </c>
      <c r="B28" s="25">
        <f>AVEDEV(B7:B22)</f>
        <v>8.2906250000000004</v>
      </c>
      <c r="C28" s="25">
        <f t="shared" ref="C28:N28" si="3">AVEDEV(C7:C22)</f>
        <v>103.6875</v>
      </c>
      <c r="D28" s="25">
        <f t="shared" si="3"/>
        <v>5.46875</v>
      </c>
      <c r="E28" s="25">
        <f t="shared" si="3"/>
        <v>0.55234375000000013</v>
      </c>
      <c r="F28" s="25">
        <f t="shared" si="3"/>
        <v>0.29921875000000009</v>
      </c>
      <c r="G28" s="25">
        <f t="shared" si="3"/>
        <v>0.44999999999999996</v>
      </c>
      <c r="H28" s="25">
        <f t="shared" si="3"/>
        <v>0.81874999999999987</v>
      </c>
      <c r="I28" s="25">
        <f t="shared" si="3"/>
        <v>2.8828125</v>
      </c>
      <c r="J28" s="25">
        <f t="shared" si="3"/>
        <v>1.5781250000000004</v>
      </c>
      <c r="K28" s="25">
        <f t="shared" si="3"/>
        <v>9.3687500000000004</v>
      </c>
      <c r="L28" s="25">
        <f t="shared" si="3"/>
        <v>4.9953124999999998</v>
      </c>
      <c r="M28" s="25">
        <f t="shared" si="3"/>
        <v>4.6749999999999998</v>
      </c>
      <c r="N28" s="25">
        <f t="shared" si="3"/>
        <v>11.2890625</v>
      </c>
      <c r="O28" s="22"/>
      <c r="P28" s="22"/>
      <c r="Q28" s="2"/>
    </row>
    <row r="29" spans="1:17" ht="15.75" x14ac:dyDescent="0.25">
      <c r="A29" s="11" t="s">
        <v>29</v>
      </c>
      <c r="B29" s="25">
        <f>(B28/B27)*100</f>
        <v>93.022440392706869</v>
      </c>
      <c r="C29" s="25">
        <f t="shared" ref="C29:N29" si="4">(C28/C27)*100</f>
        <v>50.15114873035067</v>
      </c>
      <c r="D29" s="25">
        <f t="shared" si="4"/>
        <v>18.191268191268193</v>
      </c>
      <c r="E29" s="25">
        <f t="shared" si="4"/>
        <v>28.416398713826375</v>
      </c>
      <c r="F29" s="25">
        <f t="shared" si="4"/>
        <v>5.5994152046783654</v>
      </c>
      <c r="G29" s="25">
        <f t="shared" si="4"/>
        <v>8.1632653061224474</v>
      </c>
      <c r="H29" s="25">
        <f t="shared" si="4"/>
        <v>100.76923076923075</v>
      </c>
      <c r="I29" s="25">
        <f t="shared" si="4"/>
        <v>34.706546275395034</v>
      </c>
      <c r="J29" s="25">
        <f t="shared" si="4"/>
        <v>41.056910569105689</v>
      </c>
      <c r="K29" s="25">
        <f t="shared" si="4"/>
        <v>41.801450083658679</v>
      </c>
      <c r="L29" s="25">
        <f t="shared" si="4"/>
        <v>37.036607970342899</v>
      </c>
      <c r="M29" s="25">
        <f t="shared" si="4"/>
        <v>85.388127853881286</v>
      </c>
      <c r="N29" s="25">
        <f t="shared" si="4"/>
        <v>18.913612565445025</v>
      </c>
      <c r="O29" s="28"/>
      <c r="P29" s="35"/>
      <c r="Q29" s="2"/>
    </row>
  </sheetData>
  <mergeCells count="17">
    <mergeCell ref="O4:P4"/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cp:lastPrinted>2014-12-23T15:23:39Z</cp:lastPrinted>
  <dcterms:created xsi:type="dcterms:W3CDTF">2014-07-29T12:25:11Z</dcterms:created>
  <dcterms:modified xsi:type="dcterms:W3CDTF">2015-03-25T14:35:03Z</dcterms:modified>
</cp:coreProperties>
</file>