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8195" windowHeight="11025"/>
  </bookViews>
  <sheets>
    <sheet name="Plan1" sheetId="1" r:id="rId1"/>
    <sheet name="Plan2" sheetId="2" r:id="rId2"/>
    <sheet name="Plan3" sheetId="3" r:id="rId3"/>
  </sheets>
  <calcPr calcId="145621"/>
</workbook>
</file>

<file path=xl/calcChain.xml><?xml version="1.0" encoding="utf-8"?>
<calcChain xmlns="http://schemas.openxmlformats.org/spreadsheetml/2006/main">
  <c r="B23" i="1" l="1"/>
  <c r="B26" i="1"/>
  <c r="B24" i="1"/>
  <c r="N25" i="1" l="1"/>
  <c r="N26" i="1"/>
  <c r="M26" i="1"/>
  <c r="L26" i="1"/>
  <c r="K26" i="1"/>
  <c r="J26" i="1"/>
  <c r="I26" i="1"/>
  <c r="H26" i="1"/>
  <c r="G26" i="1"/>
  <c r="F26" i="1"/>
  <c r="E26" i="1"/>
  <c r="D26" i="1"/>
  <c r="C26" i="1"/>
  <c r="M25" i="1"/>
  <c r="L25" i="1"/>
  <c r="K25" i="1"/>
  <c r="J25" i="1"/>
  <c r="I25" i="1"/>
  <c r="H25" i="1"/>
  <c r="G25" i="1"/>
  <c r="F25" i="1"/>
  <c r="E25" i="1"/>
  <c r="D25" i="1"/>
  <c r="C25" i="1"/>
  <c r="N24" i="1"/>
  <c r="M24" i="1"/>
  <c r="L24" i="1"/>
  <c r="K24" i="1"/>
  <c r="J24" i="1"/>
  <c r="I24" i="1"/>
  <c r="H24" i="1"/>
  <c r="G24" i="1"/>
  <c r="F24" i="1"/>
  <c r="E24" i="1"/>
  <c r="D24" i="1"/>
  <c r="C24" i="1"/>
  <c r="N23" i="1"/>
  <c r="M23" i="1"/>
  <c r="L23" i="1"/>
  <c r="K23" i="1"/>
  <c r="J23" i="1"/>
  <c r="I23" i="1"/>
  <c r="H23" i="1"/>
  <c r="G23" i="1"/>
  <c r="F23" i="1"/>
  <c r="E23" i="1"/>
  <c r="D23" i="1"/>
  <c r="C23" i="1"/>
  <c r="B25" i="1"/>
  <c r="B27" i="1" s="1"/>
  <c r="C27" i="1" l="1"/>
  <c r="E27" i="1"/>
  <c r="G27" i="1"/>
  <c r="I27" i="1"/>
  <c r="K27" i="1"/>
  <c r="M27" i="1"/>
  <c r="D27" i="1"/>
  <c r="F27" i="1"/>
  <c r="H27" i="1"/>
  <c r="J27" i="1"/>
  <c r="L27" i="1"/>
  <c r="N27" i="1"/>
</calcChain>
</file>

<file path=xl/sharedStrings.xml><?xml version="1.0" encoding="utf-8"?>
<sst xmlns="http://schemas.openxmlformats.org/spreadsheetml/2006/main" count="32" uniqueCount="31">
  <si>
    <t>P</t>
  </si>
  <si>
    <t>K</t>
  </si>
  <si>
    <t>Arg</t>
  </si>
  <si>
    <t>MO</t>
  </si>
  <si>
    <t>pH</t>
  </si>
  <si>
    <t>SMP</t>
  </si>
  <si>
    <t>Al</t>
  </si>
  <si>
    <t>Ca</t>
  </si>
  <si>
    <t>Mg</t>
  </si>
  <si>
    <t>pH7</t>
  </si>
  <si>
    <t>Efet.</t>
  </si>
  <si>
    <t>Bases</t>
  </si>
  <si>
    <t>-mg/dm3-</t>
  </si>
  <si>
    <t>----------cmolc/dm3---------</t>
  </si>
  <si>
    <t xml:space="preserve"> </t>
  </si>
  <si>
    <t xml:space="preserve">PROGRAMA ESTADUAL DE CORREÇÃO DA ACIDEZ DO SOLO </t>
  </si>
  <si>
    <t xml:space="preserve">CTC  </t>
  </si>
  <si>
    <t>Saturação CTC (%)</t>
  </si>
  <si>
    <t>Calcário 100%</t>
  </si>
  <si>
    <t xml:space="preserve">Efetiva </t>
  </si>
  <si>
    <t xml:space="preserve">pH7 </t>
  </si>
  <si>
    <t>PD</t>
  </si>
  <si>
    <t>PC</t>
  </si>
  <si>
    <t xml:space="preserve"> % </t>
  </si>
  <si>
    <t>t/ha</t>
  </si>
  <si>
    <t>RESULTADOS DAS ANÁLISES DE SOLO DO MUNICÍPIO DE IBARAMA</t>
  </si>
  <si>
    <t>Desvio Padrão</t>
  </si>
  <si>
    <t>MÉDIA</t>
  </si>
  <si>
    <t>Valor Máximo</t>
  </si>
  <si>
    <t>Valor Mínimo</t>
  </si>
  <si>
    <t>CV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</si>
</sst>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Verdana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rgb="FF000000"/>
      <name val="Times New Roman"/>
      <family val="1"/>
    </font>
    <font>
      <b/>
      <sz val="10"/>
      <color rgb="FF000000"/>
      <name val="Verdana"/>
      <family val="2"/>
    </font>
    <font>
      <sz val="10"/>
      <color rgb="FF000000"/>
      <name val="Verdana"/>
      <family val="2"/>
    </font>
    <font>
      <b/>
      <sz val="10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/>
    <xf numFmtId="0" fontId="4" fillId="0" borderId="0" xfId="0" applyFont="1"/>
    <xf numFmtId="0" fontId="5" fillId="0" borderId="0" xfId="0" applyFont="1"/>
    <xf numFmtId="0" fontId="7" fillId="0" borderId="0" xfId="0" applyFont="1"/>
    <xf numFmtId="0" fontId="8" fillId="0" borderId="0" xfId="0" applyFont="1"/>
    <xf numFmtId="0" fontId="0" fillId="0" borderId="0" xfId="0" applyAlignment="1">
      <alignment horizontal="center"/>
    </xf>
    <xf numFmtId="0" fontId="9" fillId="0" borderId="1" xfId="0" applyFont="1" applyBorder="1" applyAlignment="1">
      <alignment horizontal="right" vertical="center" wrapText="1"/>
    </xf>
    <xf numFmtId="0" fontId="0" fillId="0" borderId="0" xfId="0" applyFont="1"/>
    <xf numFmtId="0" fontId="0" fillId="0" borderId="2" xfId="0" applyFont="1" applyBorder="1"/>
    <xf numFmtId="0" fontId="0" fillId="0" borderId="5" xfId="0" applyFont="1" applyBorder="1"/>
    <xf numFmtId="0" fontId="1" fillId="0" borderId="1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" xfId="0" applyFont="1" applyBorder="1"/>
    <xf numFmtId="0" fontId="1" fillId="0" borderId="4" xfId="0" applyFont="1" applyBorder="1"/>
    <xf numFmtId="0" fontId="1" fillId="0" borderId="8" xfId="0" applyFont="1" applyBorder="1" applyAlignment="1">
      <alignment horizontal="center"/>
    </xf>
    <xf numFmtId="0" fontId="0" fillId="0" borderId="6" xfId="0" applyFont="1" applyBorder="1"/>
    <xf numFmtId="0" fontId="0" fillId="0" borderId="9" xfId="0" applyFont="1" applyBorder="1"/>
    <xf numFmtId="0" fontId="0" fillId="0" borderId="3" xfId="0" applyFont="1" applyBorder="1"/>
    <xf numFmtId="0" fontId="0" fillId="0" borderId="10" xfId="0" applyFont="1" applyBorder="1"/>
    <xf numFmtId="0" fontId="0" fillId="0" borderId="4" xfId="0" applyFont="1" applyBorder="1"/>
    <xf numFmtId="0" fontId="0" fillId="0" borderId="1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3" fillId="0" borderId="0" xfId="0" applyFont="1" applyAlignment="1">
      <alignment vertical="center" wrapText="1"/>
    </xf>
    <xf numFmtId="164" fontId="0" fillId="0" borderId="1" xfId="0" applyNumberFormat="1" applyBorder="1" applyAlignment="1">
      <alignment horizontal="center"/>
    </xf>
    <xf numFmtId="0" fontId="6" fillId="0" borderId="1" xfId="0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164" fontId="10" fillId="0" borderId="1" xfId="0" applyNumberFormat="1" applyFont="1" applyBorder="1" applyAlignment="1">
      <alignment horizontal="center"/>
    </xf>
    <xf numFmtId="0" fontId="10" fillId="0" borderId="3" xfId="0" applyFont="1" applyBorder="1"/>
    <xf numFmtId="0" fontId="1" fillId="0" borderId="3" xfId="0" applyFont="1" applyBorder="1"/>
    <xf numFmtId="0" fontId="1" fillId="0" borderId="0" xfId="0" applyFont="1" applyBorder="1" applyAlignment="1">
      <alignment horizontal="center"/>
    </xf>
    <xf numFmtId="164" fontId="10" fillId="0" borderId="0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1"/>
  <sheetViews>
    <sheetView tabSelected="1" topLeftCell="A2" workbookViewId="0">
      <selection activeCell="P20" sqref="P20"/>
    </sheetView>
  </sheetViews>
  <sheetFormatPr defaultRowHeight="15" x14ac:dyDescent="0.25"/>
  <cols>
    <col min="1" max="1" width="13" customWidth="1"/>
    <col min="2" max="16" width="7.28515625" customWidth="1"/>
  </cols>
  <sheetData>
    <row r="1" spans="1:17" x14ac:dyDescent="0.25">
      <c r="A1" s="33" t="s">
        <v>15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1"/>
    </row>
    <row r="2" spans="1:17" ht="18.75" x14ac:dyDescent="0.3">
      <c r="A2" s="34" t="s">
        <v>25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</row>
    <row r="3" spans="1:17" x14ac:dyDescent="0.25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1"/>
    </row>
    <row r="4" spans="1:17" x14ac:dyDescent="0.25">
      <c r="A4" s="9"/>
      <c r="B4" s="35" t="s">
        <v>0</v>
      </c>
      <c r="C4" s="35" t="s">
        <v>1</v>
      </c>
      <c r="D4" s="35" t="s">
        <v>2</v>
      </c>
      <c r="E4" s="35" t="s">
        <v>3</v>
      </c>
      <c r="F4" s="35" t="s">
        <v>4</v>
      </c>
      <c r="G4" s="35" t="s">
        <v>5</v>
      </c>
      <c r="H4" s="35" t="s">
        <v>6</v>
      </c>
      <c r="I4" s="35" t="s">
        <v>7</v>
      </c>
      <c r="J4" s="35" t="s">
        <v>8</v>
      </c>
      <c r="K4" s="38" t="s">
        <v>16</v>
      </c>
      <c r="L4" s="39"/>
      <c r="M4" s="38" t="s">
        <v>17</v>
      </c>
      <c r="N4" s="39"/>
      <c r="O4" s="38" t="s">
        <v>18</v>
      </c>
      <c r="P4" s="39"/>
      <c r="Q4" s="1"/>
    </row>
    <row r="5" spans="1:17" x14ac:dyDescent="0.25">
      <c r="A5" s="10"/>
      <c r="B5" s="36"/>
      <c r="C5" s="36"/>
      <c r="D5" s="36"/>
      <c r="E5" s="36"/>
      <c r="F5" s="37"/>
      <c r="G5" s="37"/>
      <c r="H5" s="36"/>
      <c r="I5" s="36"/>
      <c r="J5" s="36"/>
      <c r="K5" s="11" t="s">
        <v>9</v>
      </c>
      <c r="L5" s="12" t="s">
        <v>10</v>
      </c>
      <c r="M5" s="13" t="s">
        <v>19</v>
      </c>
      <c r="N5" s="14" t="s">
        <v>20</v>
      </c>
      <c r="O5" s="11" t="s">
        <v>21</v>
      </c>
      <c r="P5" s="15" t="s">
        <v>22</v>
      </c>
      <c r="Q5" s="1"/>
    </row>
    <row r="6" spans="1:17" x14ac:dyDescent="0.25">
      <c r="A6" s="16"/>
      <c r="B6" s="40" t="s">
        <v>12</v>
      </c>
      <c r="C6" s="41"/>
      <c r="D6" s="40" t="s">
        <v>23</v>
      </c>
      <c r="E6" s="41"/>
      <c r="F6" s="17"/>
      <c r="G6" s="16"/>
      <c r="H6" s="18"/>
      <c r="I6" s="19" t="s">
        <v>13</v>
      </c>
      <c r="J6" s="19"/>
      <c r="K6" s="19"/>
      <c r="L6" s="20"/>
      <c r="M6" s="21" t="s">
        <v>6</v>
      </c>
      <c r="N6" s="22" t="s">
        <v>11</v>
      </c>
      <c r="O6" s="40" t="s">
        <v>24</v>
      </c>
      <c r="P6" s="41"/>
      <c r="Q6" s="1"/>
    </row>
    <row r="7" spans="1:17" ht="18.75" x14ac:dyDescent="0.3">
      <c r="A7" s="4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24"/>
      <c r="P7" s="25"/>
      <c r="Q7" s="6"/>
    </row>
    <row r="8" spans="1:17" x14ac:dyDescent="0.25">
      <c r="A8" s="4" t="s">
        <v>14</v>
      </c>
      <c r="B8" s="27">
        <v>4.5999999999999996</v>
      </c>
      <c r="C8" s="27">
        <v>340</v>
      </c>
      <c r="D8" s="27">
        <v>19</v>
      </c>
      <c r="E8" s="27">
        <v>1.7</v>
      </c>
      <c r="F8" s="27">
        <v>5.0999999999999996</v>
      </c>
      <c r="G8" s="27">
        <v>5.8</v>
      </c>
      <c r="H8" s="27">
        <v>4.3</v>
      </c>
      <c r="I8" s="27">
        <v>8.4</v>
      </c>
      <c r="J8" s="27">
        <v>3.9</v>
      </c>
      <c r="K8" s="27">
        <v>18.7</v>
      </c>
      <c r="L8" s="27">
        <v>17.5</v>
      </c>
      <c r="M8" s="27">
        <v>24.6</v>
      </c>
      <c r="N8" s="27">
        <v>70.599999999999994</v>
      </c>
      <c r="O8" s="26">
        <v>1.2</v>
      </c>
      <c r="P8" s="27">
        <v>4.2</v>
      </c>
      <c r="Q8" s="6"/>
    </row>
    <row r="9" spans="1:17" x14ac:dyDescent="0.25">
      <c r="A9" s="4"/>
      <c r="B9" s="27">
        <v>7.1</v>
      </c>
      <c r="C9" s="27">
        <v>150</v>
      </c>
      <c r="D9" s="27">
        <v>23</v>
      </c>
      <c r="E9" s="27">
        <v>2</v>
      </c>
      <c r="F9" s="27">
        <v>5.4</v>
      </c>
      <c r="G9" s="27">
        <v>6.2</v>
      </c>
      <c r="H9" s="27">
        <v>1.1000000000000001</v>
      </c>
      <c r="I9" s="27">
        <v>3.8</v>
      </c>
      <c r="J9" s="27">
        <v>1.4</v>
      </c>
      <c r="K9" s="27">
        <v>9.1</v>
      </c>
      <c r="L9" s="27">
        <v>6.7</v>
      </c>
      <c r="M9" s="27">
        <v>16.5</v>
      </c>
      <c r="N9" s="27">
        <v>61.7</v>
      </c>
      <c r="O9" s="26">
        <v>0.5</v>
      </c>
      <c r="P9" s="27">
        <v>2.2000000000000002</v>
      </c>
      <c r="Q9" s="6"/>
    </row>
    <row r="10" spans="1:17" x14ac:dyDescent="0.25">
      <c r="A10" s="4"/>
      <c r="B10" s="27">
        <v>9.6</v>
      </c>
      <c r="C10" s="27">
        <v>328</v>
      </c>
      <c r="D10" s="27">
        <v>19</v>
      </c>
      <c r="E10" s="27">
        <v>1.7</v>
      </c>
      <c r="F10" s="27">
        <v>5.2</v>
      </c>
      <c r="G10" s="27">
        <v>6.1</v>
      </c>
      <c r="H10" s="27">
        <v>5</v>
      </c>
      <c r="I10" s="27">
        <v>9.1999999999999993</v>
      </c>
      <c r="J10" s="27">
        <v>4.4000000000000004</v>
      </c>
      <c r="K10" s="27">
        <v>18.3</v>
      </c>
      <c r="L10" s="27">
        <v>19.399999999999999</v>
      </c>
      <c r="M10" s="27">
        <v>25.7</v>
      </c>
      <c r="N10" s="27">
        <v>78.8</v>
      </c>
      <c r="O10" s="26">
        <v>0.7</v>
      </c>
      <c r="P10" s="27">
        <v>2.7</v>
      </c>
      <c r="Q10" s="6"/>
    </row>
    <row r="11" spans="1:17" x14ac:dyDescent="0.25">
      <c r="A11" s="4"/>
      <c r="B11" s="27">
        <v>9.6</v>
      </c>
      <c r="C11" s="27">
        <v>91</v>
      </c>
      <c r="D11" s="27">
        <v>36</v>
      </c>
      <c r="E11" s="27">
        <v>1.1000000000000001</v>
      </c>
      <c r="F11" s="27">
        <v>5.7</v>
      </c>
      <c r="G11" s="27">
        <v>6.3</v>
      </c>
      <c r="H11" s="27">
        <v>5.7</v>
      </c>
      <c r="I11" s="27">
        <v>1.5</v>
      </c>
      <c r="J11" s="27">
        <v>0.8</v>
      </c>
      <c r="K11" s="27">
        <v>5.6</v>
      </c>
      <c r="L11" s="27">
        <v>8.1999999999999993</v>
      </c>
      <c r="M11" s="27">
        <v>69.2</v>
      </c>
      <c r="N11" s="27">
        <v>45.1</v>
      </c>
      <c r="O11" s="27">
        <v>0</v>
      </c>
      <c r="P11" s="26">
        <v>1.8</v>
      </c>
      <c r="Q11" s="6"/>
    </row>
    <row r="12" spans="1:17" x14ac:dyDescent="0.25">
      <c r="A12" s="4"/>
      <c r="B12" s="27">
        <v>1.5</v>
      </c>
      <c r="C12" s="27">
        <v>384</v>
      </c>
      <c r="D12" s="27">
        <v>19</v>
      </c>
      <c r="E12" s="27">
        <v>1.8</v>
      </c>
      <c r="F12" s="27">
        <v>5.3</v>
      </c>
      <c r="G12" s="27">
        <v>6</v>
      </c>
      <c r="H12" s="27">
        <v>4.5999999999999996</v>
      </c>
      <c r="I12" s="27">
        <v>9.1999999999999993</v>
      </c>
      <c r="J12" s="27">
        <v>4.0999999999999996</v>
      </c>
      <c r="K12" s="27">
        <v>18.600000000000001</v>
      </c>
      <c r="L12" s="27">
        <v>18.899999999999999</v>
      </c>
      <c r="M12" s="27">
        <v>24.4</v>
      </c>
      <c r="N12" s="27">
        <v>76.599999999999994</v>
      </c>
      <c r="O12" s="11">
        <v>0.8</v>
      </c>
      <c r="P12" s="27">
        <v>3.2</v>
      </c>
      <c r="Q12" s="6"/>
    </row>
    <row r="13" spans="1:17" x14ac:dyDescent="0.25">
      <c r="A13" s="4"/>
      <c r="B13" s="27">
        <v>10.5</v>
      </c>
      <c r="C13" s="27">
        <v>91</v>
      </c>
      <c r="D13" s="27">
        <v>35</v>
      </c>
      <c r="E13" s="27">
        <v>1.2</v>
      </c>
      <c r="F13" s="27">
        <v>5.3</v>
      </c>
      <c r="G13" s="27">
        <v>6.1</v>
      </c>
      <c r="H13" s="27">
        <v>5.8</v>
      </c>
      <c r="I13" s="27">
        <v>1.5</v>
      </c>
      <c r="J13" s="27">
        <v>0.8</v>
      </c>
      <c r="K13" s="27">
        <v>6.4</v>
      </c>
      <c r="L13" s="27">
        <v>8.3000000000000007</v>
      </c>
      <c r="M13" s="27">
        <v>69.599999999999994</v>
      </c>
      <c r="N13" s="27">
        <v>39.5</v>
      </c>
      <c r="O13" s="11">
        <v>0.7</v>
      </c>
      <c r="P13" s="27">
        <v>2.7</v>
      </c>
      <c r="Q13" s="6"/>
    </row>
    <row r="14" spans="1:17" x14ac:dyDescent="0.25">
      <c r="A14" s="4"/>
      <c r="B14" s="27">
        <v>3</v>
      </c>
      <c r="C14" s="27">
        <v>150</v>
      </c>
      <c r="D14" s="27">
        <v>24</v>
      </c>
      <c r="E14" s="27">
        <v>1.8</v>
      </c>
      <c r="F14" s="27">
        <v>5.2</v>
      </c>
      <c r="G14" s="27">
        <v>5.7</v>
      </c>
      <c r="H14" s="27">
        <v>1.7</v>
      </c>
      <c r="I14" s="27">
        <v>3.7</v>
      </c>
      <c r="J14" s="27">
        <v>1.3</v>
      </c>
      <c r="K14" s="27">
        <v>11.5</v>
      </c>
      <c r="L14" s="27">
        <v>7.1</v>
      </c>
      <c r="M14" s="27">
        <v>24</v>
      </c>
      <c r="N14" s="27">
        <v>46.7</v>
      </c>
      <c r="O14" s="11">
        <v>1.6</v>
      </c>
      <c r="P14" s="27">
        <v>5.4</v>
      </c>
      <c r="Q14" s="6"/>
    </row>
    <row r="15" spans="1:17" x14ac:dyDescent="0.25">
      <c r="A15" s="4"/>
      <c r="B15" s="27">
        <v>7.9</v>
      </c>
      <c r="C15" s="27">
        <v>316</v>
      </c>
      <c r="D15" s="27">
        <v>21</v>
      </c>
      <c r="E15" s="27">
        <v>1.9</v>
      </c>
      <c r="F15" s="27">
        <v>5.2</v>
      </c>
      <c r="G15" s="27">
        <v>5.6</v>
      </c>
      <c r="H15" s="27">
        <v>1</v>
      </c>
      <c r="I15" s="27">
        <v>10</v>
      </c>
      <c r="J15" s="27">
        <v>4.2</v>
      </c>
      <c r="K15" s="27">
        <v>21.9</v>
      </c>
      <c r="L15" s="27">
        <v>16</v>
      </c>
      <c r="M15" s="27">
        <v>6.3</v>
      </c>
      <c r="N15" s="27">
        <v>68.5</v>
      </c>
      <c r="O15" s="11">
        <v>1.6</v>
      </c>
      <c r="P15" s="27">
        <v>5.4</v>
      </c>
      <c r="Q15" s="6"/>
    </row>
    <row r="16" spans="1:17" x14ac:dyDescent="0.25">
      <c r="A16" s="4"/>
      <c r="B16" s="27">
        <v>9.6</v>
      </c>
      <c r="C16" s="27">
        <v>97</v>
      </c>
      <c r="D16" s="27">
        <v>39</v>
      </c>
      <c r="E16" s="27">
        <v>1.3</v>
      </c>
      <c r="F16" s="27">
        <v>5.2</v>
      </c>
      <c r="G16" s="27">
        <v>6</v>
      </c>
      <c r="H16" s="27">
        <v>0.5</v>
      </c>
      <c r="I16" s="27">
        <v>1.5</v>
      </c>
      <c r="J16" s="27">
        <v>0.8</v>
      </c>
      <c r="K16" s="27">
        <v>6.9</v>
      </c>
      <c r="L16" s="27">
        <v>3.1</v>
      </c>
      <c r="M16" s="27">
        <v>16.399999999999999</v>
      </c>
      <c r="N16" s="27">
        <v>36.9</v>
      </c>
      <c r="O16" s="11">
        <v>0.8</v>
      </c>
      <c r="P16" s="27">
        <v>3.2</v>
      </c>
      <c r="Q16" s="6"/>
    </row>
    <row r="17" spans="1:17" x14ac:dyDescent="0.25">
      <c r="A17" s="4"/>
      <c r="B17" s="27">
        <v>1.5</v>
      </c>
      <c r="C17" s="27">
        <v>90</v>
      </c>
      <c r="D17" s="27">
        <v>38</v>
      </c>
      <c r="E17" s="27">
        <v>1.2</v>
      </c>
      <c r="F17" s="27">
        <v>4.5999999999999996</v>
      </c>
      <c r="G17" s="27">
        <v>5.7</v>
      </c>
      <c r="H17" s="27">
        <v>5.3</v>
      </c>
      <c r="I17" s="27">
        <v>1.4</v>
      </c>
      <c r="J17" s="27">
        <v>0.6</v>
      </c>
      <c r="K17" s="27">
        <v>8.4</v>
      </c>
      <c r="L17" s="27">
        <v>7.5</v>
      </c>
      <c r="M17" s="27">
        <v>70.400000000000006</v>
      </c>
      <c r="N17" s="27">
        <v>26.6</v>
      </c>
      <c r="O17" s="11">
        <v>1.4</v>
      </c>
      <c r="P17" s="27">
        <v>4.8</v>
      </c>
      <c r="Q17" s="6"/>
    </row>
    <row r="18" spans="1:17" x14ac:dyDescent="0.25">
      <c r="A18" s="4"/>
      <c r="B18" s="27">
        <v>2.2999999999999998</v>
      </c>
      <c r="C18" s="27">
        <v>157</v>
      </c>
      <c r="D18" s="27">
        <v>23</v>
      </c>
      <c r="E18" s="27">
        <v>1.7</v>
      </c>
      <c r="F18" s="27">
        <v>4.5</v>
      </c>
      <c r="G18" s="27">
        <v>5.0999999999999996</v>
      </c>
      <c r="H18" s="27">
        <v>1.9</v>
      </c>
      <c r="I18" s="27">
        <v>3.8</v>
      </c>
      <c r="J18" s="27">
        <v>1.3</v>
      </c>
      <c r="K18" s="27">
        <v>17.8</v>
      </c>
      <c r="L18" s="27">
        <v>7.4</v>
      </c>
      <c r="M18" s="27">
        <v>25.7</v>
      </c>
      <c r="N18" s="27">
        <v>31</v>
      </c>
      <c r="O18" s="11">
        <v>3</v>
      </c>
      <c r="P18" s="27">
        <v>9.1</v>
      </c>
      <c r="Q18" s="6"/>
    </row>
    <row r="19" spans="1:17" x14ac:dyDescent="0.25">
      <c r="A19" s="5"/>
      <c r="B19" s="27">
        <v>10.5</v>
      </c>
      <c r="C19" s="27">
        <v>368</v>
      </c>
      <c r="D19" s="27">
        <v>23</v>
      </c>
      <c r="E19" s="27">
        <v>1.9</v>
      </c>
      <c r="F19" s="27">
        <v>4.4000000000000004</v>
      </c>
      <c r="G19" s="27">
        <v>5.0999999999999996</v>
      </c>
      <c r="H19" s="27">
        <v>3.2</v>
      </c>
      <c r="I19" s="27">
        <v>8.1</v>
      </c>
      <c r="J19" s="27">
        <v>3.6</v>
      </c>
      <c r="K19" s="27">
        <v>24.9</v>
      </c>
      <c r="L19" s="27">
        <v>15.8</v>
      </c>
      <c r="M19" s="27">
        <v>20.2</v>
      </c>
      <c r="N19" s="27">
        <v>50.8</v>
      </c>
      <c r="O19" s="11">
        <v>3</v>
      </c>
      <c r="P19" s="27">
        <v>9.1</v>
      </c>
      <c r="Q19" s="6"/>
    </row>
    <row r="20" spans="1:17" x14ac:dyDescent="0.25">
      <c r="A20" s="4"/>
      <c r="B20" s="27">
        <v>7.9</v>
      </c>
      <c r="C20" s="27">
        <v>167</v>
      </c>
      <c r="D20" s="27">
        <v>25</v>
      </c>
      <c r="E20" s="27">
        <v>1.8</v>
      </c>
      <c r="F20" s="27">
        <v>4.4000000000000004</v>
      </c>
      <c r="G20" s="27">
        <v>5.5</v>
      </c>
      <c r="H20" s="27">
        <v>0.9</v>
      </c>
      <c r="I20" s="27">
        <v>4.2</v>
      </c>
      <c r="J20" s="27">
        <v>1.5</v>
      </c>
      <c r="K20" s="27">
        <v>13.9</v>
      </c>
      <c r="L20" s="27">
        <v>7</v>
      </c>
      <c r="M20" s="27">
        <v>12.8</v>
      </c>
      <c r="N20" s="27">
        <v>44.2</v>
      </c>
      <c r="O20" s="11">
        <v>1.9</v>
      </c>
      <c r="P20" s="28">
        <v>6.1</v>
      </c>
      <c r="Q20" s="6"/>
    </row>
    <row r="21" spans="1:17" x14ac:dyDescent="0.25">
      <c r="A21" s="4"/>
      <c r="B21" s="27">
        <v>1.5</v>
      </c>
      <c r="C21" s="27">
        <v>80</v>
      </c>
      <c r="D21" s="27">
        <v>39</v>
      </c>
      <c r="E21" s="27">
        <v>1.2</v>
      </c>
      <c r="F21" s="27">
        <v>5.0999999999999996</v>
      </c>
      <c r="G21" s="27">
        <v>5.4</v>
      </c>
      <c r="H21" s="27">
        <v>6</v>
      </c>
      <c r="I21" s="27">
        <v>1.3</v>
      </c>
      <c r="J21" s="27">
        <v>0.6</v>
      </c>
      <c r="K21" s="27">
        <v>10.8</v>
      </c>
      <c r="L21" s="27">
        <v>8.1</v>
      </c>
      <c r="M21" s="27">
        <v>74</v>
      </c>
      <c r="N21" s="27">
        <v>19.5</v>
      </c>
      <c r="O21" s="11">
        <v>2.1</v>
      </c>
      <c r="P21" s="28">
        <v>6.8</v>
      </c>
      <c r="Q21" s="6"/>
    </row>
    <row r="22" spans="1:17" x14ac:dyDescent="0.25">
      <c r="A22" s="4"/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31"/>
      <c r="P22" s="32"/>
      <c r="Q22" s="6"/>
    </row>
    <row r="23" spans="1:17" x14ac:dyDescent="0.25">
      <c r="A23" s="29" t="s">
        <v>28</v>
      </c>
      <c r="B23" s="26">
        <f t="shared" ref="B23:N23" si="0">MAX(B7:B21)</f>
        <v>10.5</v>
      </c>
      <c r="C23" s="26">
        <f t="shared" si="0"/>
        <v>384</v>
      </c>
      <c r="D23" s="26">
        <f t="shared" si="0"/>
        <v>39</v>
      </c>
      <c r="E23" s="26">
        <f t="shared" si="0"/>
        <v>2</v>
      </c>
      <c r="F23" s="26">
        <f t="shared" si="0"/>
        <v>5.7</v>
      </c>
      <c r="G23" s="26">
        <f t="shared" si="0"/>
        <v>6.3</v>
      </c>
      <c r="H23" s="26">
        <f t="shared" si="0"/>
        <v>6</v>
      </c>
      <c r="I23" s="26">
        <f t="shared" si="0"/>
        <v>10</v>
      </c>
      <c r="J23" s="26">
        <f t="shared" si="0"/>
        <v>4.4000000000000004</v>
      </c>
      <c r="K23" s="26">
        <f t="shared" si="0"/>
        <v>24.9</v>
      </c>
      <c r="L23" s="26">
        <f t="shared" si="0"/>
        <v>19.399999999999999</v>
      </c>
      <c r="M23" s="26">
        <f t="shared" si="0"/>
        <v>74</v>
      </c>
      <c r="N23" s="26">
        <f t="shared" si="0"/>
        <v>78.8</v>
      </c>
      <c r="O23" s="6"/>
    </row>
    <row r="24" spans="1:17" x14ac:dyDescent="0.25">
      <c r="A24" s="29" t="s">
        <v>29</v>
      </c>
      <c r="B24" s="26">
        <f t="shared" ref="B24:N24" si="1">MIN(B7:B21)</f>
        <v>1.5</v>
      </c>
      <c r="C24" s="26">
        <f t="shared" si="1"/>
        <v>80</v>
      </c>
      <c r="D24" s="26">
        <f t="shared" si="1"/>
        <v>19</v>
      </c>
      <c r="E24" s="26">
        <f t="shared" si="1"/>
        <v>1.1000000000000001</v>
      </c>
      <c r="F24" s="26">
        <f t="shared" si="1"/>
        <v>4.4000000000000004</v>
      </c>
      <c r="G24" s="26">
        <f t="shared" si="1"/>
        <v>5.0999999999999996</v>
      </c>
      <c r="H24" s="26">
        <f t="shared" si="1"/>
        <v>0.5</v>
      </c>
      <c r="I24" s="26">
        <f t="shared" si="1"/>
        <v>1.3</v>
      </c>
      <c r="J24" s="26">
        <f t="shared" si="1"/>
        <v>0.6</v>
      </c>
      <c r="K24" s="26">
        <f t="shared" si="1"/>
        <v>5.6</v>
      </c>
      <c r="L24" s="26">
        <f t="shared" si="1"/>
        <v>3.1</v>
      </c>
      <c r="M24" s="26">
        <f t="shared" si="1"/>
        <v>6.3</v>
      </c>
      <c r="N24" s="26">
        <f t="shared" si="1"/>
        <v>19.5</v>
      </c>
      <c r="O24" s="6"/>
    </row>
    <row r="25" spans="1:17" x14ac:dyDescent="0.25">
      <c r="A25" s="29" t="s">
        <v>27</v>
      </c>
      <c r="B25" s="26">
        <f t="shared" ref="B25:N25" si="2">AVERAGE(B7:B21)</f>
        <v>6.2214285714285724</v>
      </c>
      <c r="C25" s="26">
        <f t="shared" si="2"/>
        <v>200.64285714285714</v>
      </c>
      <c r="D25" s="26">
        <f t="shared" si="2"/>
        <v>27.357142857142858</v>
      </c>
      <c r="E25" s="26">
        <f t="shared" si="2"/>
        <v>1.592857142857143</v>
      </c>
      <c r="F25" s="26">
        <f t="shared" si="2"/>
        <v>5.0428571428571436</v>
      </c>
      <c r="G25" s="26">
        <f t="shared" si="2"/>
        <v>5.757142857142858</v>
      </c>
      <c r="H25" s="26">
        <f t="shared" si="2"/>
        <v>3.3571428571428572</v>
      </c>
      <c r="I25" s="26">
        <f t="shared" si="2"/>
        <v>4.8285714285714283</v>
      </c>
      <c r="J25" s="26">
        <f t="shared" si="2"/>
        <v>2.092857142857143</v>
      </c>
      <c r="K25" s="26">
        <f t="shared" si="2"/>
        <v>13.771428571428574</v>
      </c>
      <c r="L25" s="26">
        <f t="shared" si="2"/>
        <v>10.785714285714283</v>
      </c>
      <c r="M25" s="26">
        <f t="shared" si="2"/>
        <v>34.271428571428572</v>
      </c>
      <c r="N25" s="26">
        <f t="shared" si="2"/>
        <v>49.750000000000007</v>
      </c>
      <c r="O25" s="6"/>
    </row>
    <row r="26" spans="1:17" ht="15.75" x14ac:dyDescent="0.25">
      <c r="A26" s="30" t="s">
        <v>26</v>
      </c>
      <c r="B26" s="26">
        <f t="shared" ref="B26:N26" si="3">AVEDEV(B7:B21)</f>
        <v>3.2755102040816326</v>
      </c>
      <c r="C26" s="26">
        <f t="shared" si="3"/>
        <v>104.68367346938774</v>
      </c>
      <c r="D26" s="26">
        <f t="shared" si="3"/>
        <v>7.1734693877551026</v>
      </c>
      <c r="E26" s="26">
        <f t="shared" si="3"/>
        <v>0.28061224489795916</v>
      </c>
      <c r="F26" s="26">
        <f t="shared" si="3"/>
        <v>0.32448979591836702</v>
      </c>
      <c r="G26" s="26">
        <f t="shared" si="3"/>
        <v>0.31428571428571422</v>
      </c>
      <c r="H26" s="26">
        <f t="shared" si="3"/>
        <v>1.8857142857142855</v>
      </c>
      <c r="I26" s="26">
        <f t="shared" si="3"/>
        <v>2.9653061224489798</v>
      </c>
      <c r="J26" s="26">
        <f t="shared" si="3"/>
        <v>1.3908163265306122</v>
      </c>
      <c r="K26" s="26">
        <f t="shared" si="3"/>
        <v>5.3857142857142852</v>
      </c>
      <c r="L26" s="26">
        <f t="shared" si="3"/>
        <v>4.8102040816326523</v>
      </c>
      <c r="M26" s="26">
        <f t="shared" si="3"/>
        <v>20.873469387755101</v>
      </c>
      <c r="N26" s="26">
        <f t="shared" si="3"/>
        <v>15.5</v>
      </c>
      <c r="O26" s="2"/>
    </row>
    <row r="27" spans="1:17" ht="15.75" x14ac:dyDescent="0.25">
      <c r="A27" s="30" t="s">
        <v>30</v>
      </c>
      <c r="B27" s="26">
        <f>(B26/B25)*100</f>
        <v>52.64884369361981</v>
      </c>
      <c r="C27" s="26">
        <f t="shared" ref="C27:N27" si="4">(C26/C25)*100</f>
        <v>52.174134160606215</v>
      </c>
      <c r="D27" s="26">
        <f t="shared" si="4"/>
        <v>26.221559119731445</v>
      </c>
      <c r="E27" s="26">
        <f t="shared" si="4"/>
        <v>17.616912235746312</v>
      </c>
      <c r="F27" s="26">
        <f t="shared" si="4"/>
        <v>6.4346418454067109</v>
      </c>
      <c r="G27" s="26">
        <f t="shared" si="4"/>
        <v>5.459057071960296</v>
      </c>
      <c r="H27" s="26">
        <f t="shared" si="4"/>
        <v>56.170212765957437</v>
      </c>
      <c r="I27" s="26">
        <f t="shared" si="4"/>
        <v>61.411665257819116</v>
      </c>
      <c r="J27" s="26">
        <f t="shared" si="4"/>
        <v>66.455387615797164</v>
      </c>
      <c r="K27" s="26">
        <f t="shared" si="4"/>
        <v>39.107883817427371</v>
      </c>
      <c r="L27" s="26">
        <f t="shared" si="4"/>
        <v>44.597918637653741</v>
      </c>
      <c r="M27" s="26">
        <f t="shared" si="4"/>
        <v>60.906330018460068</v>
      </c>
      <c r="N27" s="26">
        <f t="shared" si="4"/>
        <v>31.155778894472359</v>
      </c>
      <c r="O27" s="2"/>
    </row>
    <row r="28" spans="1:17" ht="15.75" x14ac:dyDescent="0.25">
      <c r="A28" s="1"/>
      <c r="B28" s="2"/>
    </row>
    <row r="29" spans="1:17" ht="15.75" x14ac:dyDescent="0.25">
      <c r="A29" s="1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23"/>
      <c r="N29" s="23"/>
      <c r="O29" s="23"/>
      <c r="P29" s="1"/>
      <c r="Q29" s="2"/>
    </row>
    <row r="30" spans="1:17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  <row r="31" spans="1:17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</row>
  </sheetData>
  <mergeCells count="17">
    <mergeCell ref="B6:C6"/>
    <mergeCell ref="D6:E6"/>
    <mergeCell ref="O6:P6"/>
    <mergeCell ref="A1:P1"/>
    <mergeCell ref="A2:P2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L4"/>
    <mergeCell ref="M4:N4"/>
    <mergeCell ref="O4:P4"/>
  </mergeCells>
  <pageMargins left="0.511811024" right="0.511811024" top="0.78740157499999996" bottom="0.78740157499999996" header="0.31496062000000002" footer="0.31496062000000002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Carolina Rafaella da Rocha Vargas</dc:creator>
  <cp:lastModifiedBy>Lucas dos Santos Martins</cp:lastModifiedBy>
  <dcterms:created xsi:type="dcterms:W3CDTF">2014-07-29T12:25:11Z</dcterms:created>
  <dcterms:modified xsi:type="dcterms:W3CDTF">2015-03-25T14:50:57Z</dcterms:modified>
</cp:coreProperties>
</file>